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IR_STE\CONDIVISIONE\AMMINISTRAZIONE\Appalti\2022\22-25 LavMessaNormaMenegh_PrAp_P0258\03 GARA\01 Bando_Disciplinare_Allegati\"/>
    </mc:Choice>
  </mc:AlternateContent>
  <workbookProtection workbookAlgorithmName="SHA-512" workbookHashValue="C8vFcSSrydIltq/7fNDY79jFgyY7jnOnRP++z6uwU1r9/pX/ZWxwP7H/t4RlByhYqZDMXi3Cxw+AdvZIvIkpgw==" workbookSaltValue="BtEKFNgzvWf2TVN+VhiHng==" workbookSpinCount="100000" lockStructure="1"/>
  <bookViews>
    <workbookView xWindow="0" yWindow="0" windowWidth="28800" windowHeight="10800"/>
  </bookViews>
  <sheets>
    <sheet name="Quantificazione" sheetId="1" r:id="rId1"/>
  </sheets>
  <definedNames>
    <definedName name="_xlnm.Print_Area" localSheetId="0">Quantificazione!$A$1:$H$163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0" i="1" l="1"/>
  <c r="G163" i="1" l="1"/>
  <c r="G110" i="1"/>
  <c r="G111" i="1"/>
  <c r="G112" i="1"/>
  <c r="G113" i="1"/>
  <c r="G108" i="1"/>
  <c r="G116" i="1"/>
  <c r="G117" i="1"/>
  <c r="G118" i="1"/>
  <c r="G119" i="1"/>
  <c r="G114" i="1"/>
  <c r="G122" i="1"/>
  <c r="G123" i="1"/>
  <c r="G124" i="1"/>
  <c r="G125" i="1"/>
  <c r="G120" i="1"/>
  <c r="G128" i="1"/>
  <c r="G129" i="1"/>
  <c r="G130" i="1"/>
  <c r="G131" i="1"/>
  <c r="G126" i="1"/>
  <c r="G134" i="1"/>
  <c r="G135" i="1"/>
  <c r="G136" i="1"/>
  <c r="G137" i="1"/>
  <c r="G132" i="1"/>
  <c r="G140" i="1"/>
  <c r="G141" i="1"/>
  <c r="G142" i="1"/>
  <c r="G143" i="1"/>
  <c r="G138" i="1"/>
  <c r="G146" i="1"/>
  <c r="G147" i="1"/>
  <c r="G148" i="1"/>
  <c r="G149" i="1"/>
  <c r="G144" i="1"/>
  <c r="G152" i="1"/>
  <c r="G153" i="1"/>
  <c r="G154" i="1"/>
  <c r="G155" i="1"/>
  <c r="G150" i="1"/>
  <c r="G158" i="1"/>
  <c r="G159" i="1"/>
  <c r="G160" i="1"/>
  <c r="G161" i="1"/>
  <c r="G156" i="1"/>
  <c r="G107" i="1"/>
  <c r="F21" i="1"/>
  <c r="C157" i="1"/>
  <c r="D157" i="1"/>
  <c r="E157" i="1"/>
  <c r="F157" i="1"/>
  <c r="G157" i="1"/>
  <c r="C151" i="1"/>
  <c r="D151" i="1"/>
  <c r="E151" i="1"/>
  <c r="F151" i="1"/>
  <c r="G151" i="1"/>
  <c r="C145" i="1"/>
  <c r="D145" i="1"/>
  <c r="E145" i="1"/>
  <c r="F145" i="1"/>
  <c r="G145" i="1"/>
  <c r="C139" i="1"/>
  <c r="D139" i="1"/>
  <c r="E139" i="1"/>
  <c r="F139" i="1"/>
  <c r="G139" i="1"/>
  <c r="C133" i="1"/>
  <c r="D133" i="1"/>
  <c r="E133" i="1"/>
  <c r="F133" i="1"/>
  <c r="G133" i="1"/>
  <c r="C127" i="1"/>
  <c r="D127" i="1"/>
  <c r="E127" i="1"/>
  <c r="F127" i="1"/>
  <c r="G127" i="1"/>
  <c r="C121" i="1"/>
  <c r="D121" i="1"/>
  <c r="E121" i="1"/>
  <c r="F121" i="1"/>
  <c r="G121" i="1"/>
  <c r="C115" i="1"/>
  <c r="D115" i="1"/>
  <c r="E115" i="1"/>
  <c r="F115" i="1"/>
  <c r="G115" i="1"/>
  <c r="C109" i="1"/>
  <c r="D109" i="1"/>
  <c r="E109" i="1"/>
  <c r="F109" i="1"/>
  <c r="G109" i="1"/>
  <c r="C58" i="1"/>
  <c r="D58" i="1"/>
  <c r="D88" i="1"/>
  <c r="E58" i="1"/>
  <c r="E100" i="1"/>
  <c r="F58" i="1"/>
  <c r="F100" i="1"/>
  <c r="G58" i="1"/>
  <c r="G104" i="1"/>
  <c r="C52" i="1"/>
  <c r="D52" i="1"/>
  <c r="E52" i="1"/>
  <c r="F52" i="1"/>
  <c r="G52" i="1"/>
  <c r="C46" i="1"/>
  <c r="D46" i="1"/>
  <c r="E46" i="1"/>
  <c r="F46" i="1"/>
  <c r="G46" i="1"/>
  <c r="C40" i="1"/>
  <c r="D40" i="1"/>
  <c r="E40" i="1"/>
  <c r="F40" i="1"/>
  <c r="G40" i="1"/>
  <c r="C34" i="1"/>
  <c r="D34" i="1"/>
  <c r="E34" i="1"/>
  <c r="F34" i="1"/>
  <c r="G34" i="1"/>
  <c r="C28" i="1"/>
  <c r="D28" i="1"/>
  <c r="E28" i="1"/>
  <c r="F28" i="1"/>
  <c r="G28" i="1"/>
  <c r="C21" i="1"/>
  <c r="D21" i="1"/>
  <c r="E21" i="1"/>
  <c r="G21" i="1"/>
  <c r="G32" i="1"/>
  <c r="G31" i="1"/>
  <c r="G30" i="1"/>
  <c r="G29" i="1"/>
  <c r="G25" i="1"/>
  <c r="G24" i="1"/>
  <c r="G23" i="1"/>
  <c r="G22" i="1"/>
  <c r="G19" i="1"/>
  <c r="G18" i="1"/>
  <c r="G17" i="1"/>
  <c r="G16" i="1"/>
  <c r="G62" i="1"/>
  <c r="G61" i="1"/>
  <c r="G60" i="1"/>
  <c r="G59" i="1"/>
  <c r="G56" i="1"/>
  <c r="G55" i="1"/>
  <c r="G54" i="1"/>
  <c r="G53" i="1"/>
  <c r="G50" i="1"/>
  <c r="G49" i="1"/>
  <c r="G48" i="1"/>
  <c r="G47" i="1"/>
  <c r="G44" i="1"/>
  <c r="G43" i="1"/>
  <c r="G42" i="1"/>
  <c r="G41" i="1"/>
  <c r="G38" i="1"/>
  <c r="G37" i="1"/>
  <c r="G36" i="1"/>
  <c r="G35" i="1"/>
  <c r="G105" i="1"/>
  <c r="G106" i="1"/>
  <c r="G102" i="1"/>
  <c r="G101" i="1"/>
  <c r="G98" i="1"/>
  <c r="G99" i="1"/>
  <c r="G95" i="1"/>
  <c r="G94" i="1"/>
  <c r="G93" i="1"/>
  <c r="G92" i="1"/>
  <c r="G91" i="1"/>
  <c r="G89" i="1"/>
  <c r="G86" i="1"/>
  <c r="G85" i="1"/>
  <c r="G84" i="1"/>
  <c r="G83" i="1"/>
  <c r="G80" i="1"/>
  <c r="G79" i="1"/>
  <c r="G76" i="1"/>
  <c r="G75" i="1"/>
  <c r="G72" i="1"/>
  <c r="G71" i="1"/>
  <c r="G73" i="1"/>
  <c r="G68" i="1"/>
  <c r="G67" i="1"/>
  <c r="G66" i="1"/>
  <c r="G65" i="1"/>
  <c r="G20" i="1"/>
  <c r="G77" i="1"/>
  <c r="G81" i="1"/>
  <c r="G39" i="1"/>
  <c r="G51" i="1"/>
  <c r="G87" i="1"/>
  <c r="D64" i="1"/>
  <c r="D104" i="1"/>
  <c r="D70" i="1"/>
  <c r="G14" i="1"/>
  <c r="G13" i="1"/>
  <c r="G27" i="1"/>
  <c r="D74" i="1"/>
  <c r="G33" i="1"/>
  <c r="G45" i="1"/>
  <c r="G57" i="1"/>
  <c r="D78" i="1"/>
  <c r="D97" i="1"/>
  <c r="G103" i="1"/>
  <c r="D82" i="1"/>
  <c r="D100" i="1"/>
  <c r="G96" i="1"/>
  <c r="F64" i="1"/>
  <c r="F74" i="1"/>
  <c r="F82" i="1"/>
  <c r="F97" i="1"/>
  <c r="F104" i="1"/>
  <c r="E64" i="1"/>
  <c r="E74" i="1"/>
  <c r="E82" i="1"/>
  <c r="E97" i="1"/>
  <c r="E104" i="1"/>
  <c r="G70" i="1"/>
  <c r="G78" i="1"/>
  <c r="G88" i="1"/>
  <c r="G100" i="1"/>
  <c r="F70" i="1"/>
  <c r="F78" i="1"/>
  <c r="F88" i="1"/>
  <c r="E70" i="1"/>
  <c r="E78" i="1"/>
  <c r="E88" i="1"/>
  <c r="G69" i="1"/>
  <c r="G64" i="1"/>
  <c r="G74" i="1"/>
  <c r="G82" i="1"/>
  <c r="G97" i="1"/>
  <c r="G26" i="1"/>
  <c r="G12" i="1"/>
  <c r="G63" i="1"/>
</calcChain>
</file>

<file path=xl/sharedStrings.xml><?xml version="1.0" encoding="utf-8"?>
<sst xmlns="http://schemas.openxmlformats.org/spreadsheetml/2006/main" count="237" uniqueCount="173">
  <si>
    <t>b.1)</t>
  </si>
  <si>
    <t>Allestimento e organizzazione del cantiere.</t>
  </si>
  <si>
    <t>b.2)</t>
  </si>
  <si>
    <t>Procedure e modalità esecutive delle opere con il mantenimento in esercizio delle attività esistenti all’interno dell’edificio.</t>
  </si>
  <si>
    <t>b.3)</t>
  </si>
  <si>
    <t>Procedure per il mantenimento in esercizio degli impianti esistenti a servizio dell’edificio.</t>
  </si>
  <si>
    <t>c.1)</t>
  </si>
  <si>
    <t>Pompe di circolazione</t>
  </si>
  <si>
    <t>c.2)</t>
  </si>
  <si>
    <t>Trattamento acqua</t>
  </si>
  <si>
    <t>c.3)</t>
  </si>
  <si>
    <t>Unità di trattamento aria ed estrattore</t>
  </si>
  <si>
    <t>c.4)</t>
  </si>
  <si>
    <t>Ventilconvettori</t>
  </si>
  <si>
    <t>c.5)</t>
  </si>
  <si>
    <t>Unità di climatizzazione ad espansione diretta</t>
  </si>
  <si>
    <t>c.6)</t>
  </si>
  <si>
    <t>Apparecchi illuminanti</t>
  </si>
  <si>
    <t>c.7)</t>
  </si>
  <si>
    <t>Centrale rivelazione incendio</t>
  </si>
  <si>
    <t>c.8)</t>
  </si>
  <si>
    <t>Pavimenti</t>
  </si>
  <si>
    <t>c.9)</t>
  </si>
  <si>
    <t>Rivestimenti</t>
  </si>
  <si>
    <t>d.1)</t>
  </si>
  <si>
    <t>d.2)</t>
  </si>
  <si>
    <t>d.3)</t>
  </si>
  <si>
    <t>Condizioni illuminotecniche</t>
  </si>
  <si>
    <t>d.4)</t>
  </si>
  <si>
    <t>Comfort</t>
  </si>
  <si>
    <t>d.5)</t>
  </si>
  <si>
    <t>Estetica</t>
  </si>
  <si>
    <t>d.6)</t>
  </si>
  <si>
    <t>Procedure per garantire lo stato di conservazione</t>
  </si>
  <si>
    <r>
      <t>Acustica</t>
    </r>
    <r>
      <rPr>
        <sz val="10"/>
        <color rgb="FFFF0000"/>
        <rFont val="Arial"/>
        <family val="2"/>
      </rPr>
      <t xml:space="preserve"> </t>
    </r>
  </si>
  <si>
    <t>Condizioni termoigrometriche</t>
  </si>
  <si>
    <t>Ottimizzazione impianti aeraulici</t>
  </si>
  <si>
    <t>Ottimizzazione impianti sanitari</t>
  </si>
  <si>
    <t>Ottimizzazione interventi adeguamento sismico</t>
  </si>
  <si>
    <t>NOTE PER LA COMPILAZIONE:</t>
  </si>
  <si>
    <t>A02.5.51.260.a</t>
  </si>
  <si>
    <t>A02.5.51.260.c</t>
  </si>
  <si>
    <t>A02.5.51.262.b</t>
  </si>
  <si>
    <t>NP.IM.27</t>
  </si>
  <si>
    <t>Addolcitore portata nominale 4 mc/h</t>
  </si>
  <si>
    <t>c.2.1)</t>
  </si>
  <si>
    <t>c.1.1)</t>
  </si>
  <si>
    <t>c.1.2)</t>
  </si>
  <si>
    <t>c.1.3)</t>
  </si>
  <si>
    <t>c.1.4)</t>
  </si>
  <si>
    <t>c.2.2)</t>
  </si>
  <si>
    <t>N.02.22.03</t>
  </si>
  <si>
    <t>NP.IM.05</t>
  </si>
  <si>
    <t>U.T.A. con batteria di recupero calore</t>
  </si>
  <si>
    <t>Estrattore aria con batteria di recupero calore</t>
  </si>
  <si>
    <t>c.3.1)</t>
  </si>
  <si>
    <t>c.3.2)</t>
  </si>
  <si>
    <t>Art. EPU</t>
  </si>
  <si>
    <t>O.02.83.01</t>
  </si>
  <si>
    <t>O.02.83.02</t>
  </si>
  <si>
    <t>c.4.1)</t>
  </si>
  <si>
    <t>c.4.2)</t>
  </si>
  <si>
    <t>O.02.59.02</t>
  </si>
  <si>
    <t>O.02.59.04</t>
  </si>
  <si>
    <t>c.5.1)</t>
  </si>
  <si>
    <t>NP.IM.38</t>
  </si>
  <si>
    <t>NP.IM.39</t>
  </si>
  <si>
    <t>c.5.2)</t>
  </si>
  <si>
    <t>c.5.3)</t>
  </si>
  <si>
    <t>c.5.4)</t>
  </si>
  <si>
    <t>NP.E.16</t>
  </si>
  <si>
    <t>NP.E.17</t>
  </si>
  <si>
    <t>NP.E.18</t>
  </si>
  <si>
    <t>NP.E.19</t>
  </si>
  <si>
    <t>NP.E.20</t>
  </si>
  <si>
    <t>c.6.1)</t>
  </si>
  <si>
    <t>c.6.2)</t>
  </si>
  <si>
    <t>c.6.3)</t>
  </si>
  <si>
    <t>c.6.4)</t>
  </si>
  <si>
    <t>c.6.5)</t>
  </si>
  <si>
    <t>c.6.6)</t>
  </si>
  <si>
    <t>Apparecchio illuminante LED</t>
  </si>
  <si>
    <t>Apparecchio illuminante</t>
  </si>
  <si>
    <t>Apparecchio LED</t>
  </si>
  <si>
    <t>Faretto LED</t>
  </si>
  <si>
    <t>Apparecchio illuminante LED stagno</t>
  </si>
  <si>
    <t>c.7.1)</t>
  </si>
  <si>
    <t>Centrale di rivelazione incendio</t>
  </si>
  <si>
    <t>c.8.1)</t>
  </si>
  <si>
    <t>c.8.2)</t>
  </si>
  <si>
    <t>Pavimento in gres porcellanato</t>
  </si>
  <si>
    <t>Pavimento in linoleum</t>
  </si>
  <si>
    <t>c.9.1)</t>
  </si>
  <si>
    <t>RIVESTIMENTI DI GRES PORCELLANATO</t>
  </si>
  <si>
    <t>Impianto trattamento acqua</t>
  </si>
  <si>
    <t>Ventilconvettore</t>
  </si>
  <si>
    <t>Ventiliconvettore</t>
  </si>
  <si>
    <t>Sistema multisplit</t>
  </si>
  <si>
    <t>Pompa di circolazione gemellare</t>
  </si>
  <si>
    <t>DB4.5.05.029.e</t>
  </si>
  <si>
    <t>DB4.5.10.088.d</t>
  </si>
  <si>
    <t>DB4.5.20.177.c</t>
  </si>
  <si>
    <t>modalità di accesso dei mezzi all’area di cantiere</t>
  </si>
  <si>
    <t xml:space="preserve">b.1.1) </t>
  </si>
  <si>
    <t>dislocazione degli impianti di cantiere (spazi di ufficio, servizi igienico assistenziali, spazi di deposito di attrezzature, mezzi e materiali)</t>
  </si>
  <si>
    <t xml:space="preserve">b.1.2) </t>
  </si>
  <si>
    <t>cronoprogramma analitico con l’individuazione delle fasi di attività previste per la realizzazione dei lavori all’interno dell’edificio e degli edifici adiacenti</t>
  </si>
  <si>
    <t>b.2.1)</t>
  </si>
  <si>
    <t>b.2.2)</t>
  </si>
  <si>
    <t>b.2.3)</t>
  </si>
  <si>
    <t>b.2.4)</t>
  </si>
  <si>
    <t>b.2.5)</t>
  </si>
  <si>
    <t>modalità organizzative di esecuzione delle opere</t>
  </si>
  <si>
    <t>modalità operative per l’eventuale utilizzo di lavoro straordinario allo scopo di garantire la prosecuzione del maggior numero di attività amministrative, didattiche e di studio presenti nell’edificio e negli edifici limitrofi</t>
  </si>
  <si>
    <t>NOTE</t>
  </si>
  <si>
    <t>b) PIANO-PROGRAMMA DI CANTIERIZZAZIONE</t>
  </si>
  <si>
    <t>c) PROPOSTE MIGLIORATIVE DI ALCUNI ELEMENTI</t>
  </si>
  <si>
    <t>d) PROPOSTE MIGLIORATIVE RELATIVE ALLA QUALITÀ AMBIENTALE DEI LOCALI OGGETTO D’INTERVENTO</t>
  </si>
  <si>
    <t>misure esecutive per garantire l’esecuzione dei lavori in sicurezza e il controllo dell’intero processo costruttivo</t>
  </si>
  <si>
    <t>ruolo e modalità di relazione dei rappresentanti dell’operatore economico con il personale di committenza e direzione lavori</t>
  </si>
  <si>
    <t>Unità di misura</t>
  </si>
  <si>
    <t>Quantità</t>
  </si>
  <si>
    <t>n.</t>
  </si>
  <si>
    <t>m²</t>
  </si>
  <si>
    <t>TOTALE d)=</t>
  </si>
  <si>
    <t>TOTALE b)=</t>
  </si>
  <si>
    <t>Sub Totale b.1)=</t>
  </si>
  <si>
    <t>Sub Totale b.2)=</t>
  </si>
  <si>
    <t>IMPORTO</t>
  </si>
  <si>
    <t>TOTALE c)=</t>
  </si>
  <si>
    <t>Sub Totale b.3)=</t>
  </si>
  <si>
    <t>Sub Totale c.1)=</t>
  </si>
  <si>
    <t>Sub Totale c.2)=</t>
  </si>
  <si>
    <t>Sub Totale c.3)=</t>
  </si>
  <si>
    <t>Sub Totale c.4)=</t>
  </si>
  <si>
    <t>Sub Totale c.5)=</t>
  </si>
  <si>
    <t>Sub Totale c.6)=</t>
  </si>
  <si>
    <t>Sub Totale c.7)=</t>
  </si>
  <si>
    <t>Sub Totale c.8)=</t>
  </si>
  <si>
    <t>Sub Totale c.9)=</t>
  </si>
  <si>
    <t>Sub Totale d.1)=</t>
  </si>
  <si>
    <t>Sub Totale d.2)=</t>
  </si>
  <si>
    <t>Sub Totale d.3)=</t>
  </si>
  <si>
    <t>Sub Totale d.4)=</t>
  </si>
  <si>
    <t>Sub Totale d.5)=</t>
  </si>
  <si>
    <t>Sub Totale d.6)=</t>
  </si>
  <si>
    <t>Totale parziale b.1.1)=</t>
  </si>
  <si>
    <t>Totale parziale b.1.2)=</t>
  </si>
  <si>
    <t>Totale parziale b.2.1)=</t>
  </si>
  <si>
    <t>Totale parziale b.2.2)=</t>
  </si>
  <si>
    <t>Totale parziale b.2.3)=</t>
  </si>
  <si>
    <t>Totale parziale b.2.4)=</t>
  </si>
  <si>
    <t>Totale parziale b.2.5)=</t>
  </si>
  <si>
    <t xml:space="preserve">Inserire breve descrizione dell'elemento offerto che compone la miglioria offerta indicando l'unità di misura e l'importo nelle relative colonne </t>
  </si>
  <si>
    <t>NP.IM.06</t>
  </si>
  <si>
    <t>d.7)</t>
  </si>
  <si>
    <t>d.8)</t>
  </si>
  <si>
    <t>d.9)</t>
  </si>
  <si>
    <t>Sub Totale d.7)=</t>
  </si>
  <si>
    <t>Sub Totale d.8)=</t>
  </si>
  <si>
    <t>Sub Totale d.9)=</t>
  </si>
  <si>
    <t>O.04.11.07</t>
  </si>
  <si>
    <t>M.16.01</t>
  </si>
  <si>
    <t>Inserire nella casella indicata, gli elementi che compongo la miglioria offerta, compilando le rispettive colonne "Unità di misura", "Quantità" e "EXTRA Costo Unitario" che determinano il costo che l'operatore si impegna ad onorare nel caso le migliorie proposte vengano accettate dalla stazione appaltante.</t>
  </si>
  <si>
    <t>Extra Costo Unitario
in €uro (in cifre)</t>
  </si>
  <si>
    <t>Inserire nella colonna "NOTE" eventuali delucidazioni utili al fine di una corretta valutazione economica relativa alla miglioria in esame.</t>
  </si>
  <si>
    <t>NP.E.15.01</t>
  </si>
  <si>
    <t>NP.E.15.02</t>
  </si>
  <si>
    <t>MOD. D - QUANTIFICAZIONE ECONOMICA ELEMENTI MIGLIORATIVI OFFERTI</t>
  </si>
  <si>
    <t>TOTALE COMPLESSIVO b) + c) + d)=</t>
  </si>
  <si>
    <r>
      <t xml:space="preserve">PREMESSE:
- </t>
    </r>
    <r>
      <rPr>
        <sz val="12"/>
        <color indexed="8"/>
        <rFont val="Arial"/>
        <family val="2"/>
      </rPr>
      <t>la quantificazione economica delle migliorie non influirà sulla normale procedura della verifica dell'anomalia dell'offerta;
- l'offerta complessiva è quella derivante della compilazione del modello "Lista delle Lavorazioni e delle Forniture" che dovrà comprendere l'importo delle migliorie qui computate;
- ai sensi dell'art. 18 del Disciplinare di gara, le migliorie offerte dovranno necessariamente essere autorizzate ed approvate dalla stazione appaltante prima dell'inizio lavori e nel caso non fossero accettate, si dovranno apportare le dovute riduzioni contrattuali.</t>
    </r>
  </si>
  <si>
    <r>
      <t>IMPORTO A BASE DI GARA: totale delle oper</t>
    </r>
    <r>
      <rPr>
        <sz val="12"/>
        <rFont val="Arial"/>
        <family val="2"/>
      </rPr>
      <t>e € 1.254.50</t>
    </r>
    <r>
      <rPr>
        <sz val="12"/>
        <color indexed="8"/>
        <rFont val="Arial"/>
        <family val="2"/>
      </rPr>
      <t xml:space="preserve">0,00 di cui € 1.214.500,00  soggetti a ribasso + € 40.000,00 di oneri per la sicurezza non soggetti a ribasso (IVA esclusa);
</t>
    </r>
    <r>
      <rPr>
        <sz val="12"/>
        <rFont val="Arial"/>
        <family val="2"/>
      </rPr>
      <t xml:space="preserve">CPV: 45454000-4 Lavori di Ristrutturazione - </t>
    </r>
    <r>
      <rPr>
        <sz val="12"/>
        <color indexed="8"/>
        <rFont val="Arial"/>
        <family val="2"/>
      </rPr>
      <t xml:space="preserve"> CUP: B36B19001260001
</t>
    </r>
    <r>
      <rPr>
        <sz val="12"/>
        <rFont val="Arial"/>
        <family val="2"/>
      </rPr>
      <t>CIG: 9311948E92</t>
    </r>
    <r>
      <rPr>
        <sz val="12"/>
        <color indexed="8"/>
        <rFont val="Arial"/>
        <family val="2"/>
      </rPr>
      <t xml:space="preserve"> - RUP: p.i. Giovanni Vezzari</t>
    </r>
  </si>
  <si>
    <r>
      <t xml:space="preserve">Bando di gara telematica </t>
    </r>
    <r>
      <rPr>
        <sz val="16"/>
        <rFont val="Arial"/>
        <family val="2"/>
      </rPr>
      <t>procedura aperta ai sensi dell’art. 60 del d.lgs. n.50/2016</t>
    </r>
    <r>
      <rPr>
        <sz val="16"/>
        <color indexed="8"/>
        <rFont val="Arial"/>
        <family val="2"/>
      </rPr>
      <t xml:space="preserve">
</t>
    </r>
    <r>
      <rPr>
        <b/>
        <sz val="16"/>
        <color indexed="8"/>
        <rFont val="Arial"/>
        <family val="2"/>
      </rPr>
      <t>APPALTO 22-25 P0258
Borgo Roma Cittadella della Scienza e della Tecnologia / Biblioteca Egidio Meneghetti (Ed. 33)
Lavori di messa a norma e miglioramento antisismico conforme ai C.A.M. (Criteri ambientali minimi).
CIG: 9311948E92 CUP: B36B19001260001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</si>
</sst>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[Red]\-#,##0.00\ "/>
  </numFmts>
  <fonts count="25" x14ac:knownFonts="1"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8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b/>
      <sz val="14"/>
      <color theme="1"/>
      <name val="Arial"/>
      <family val="2"/>
    </font>
    <font>
      <b/>
      <u/>
      <sz val="14"/>
      <color indexed="8"/>
      <name val="Arial"/>
      <family val="2"/>
    </font>
    <font>
      <i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/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3">
    <xf numFmtId="0" fontId="0" fillId="0" borderId="0" xfId="0"/>
    <xf numFmtId="0" fontId="8" fillId="0" borderId="0" xfId="0" applyNumberFormat="1" applyFont="1" applyAlignment="1" applyProtection="1">
      <alignment horizontal="center" vertical="top"/>
    </xf>
    <xf numFmtId="0" fontId="8" fillId="0" borderId="0" xfId="0" applyNumberFormat="1" applyFont="1" applyAlignment="1" applyProtection="1">
      <alignment vertical="top"/>
    </xf>
    <xf numFmtId="0" fontId="8" fillId="0" borderId="0" xfId="0" applyNumberFormat="1" applyFont="1" applyAlignment="1" applyProtection="1"/>
    <xf numFmtId="4" fontId="9" fillId="0" borderId="0" xfId="0" applyNumberFormat="1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center" vertical="center" wrapText="1"/>
    </xf>
    <xf numFmtId="4" fontId="7" fillId="0" borderId="0" xfId="0" applyNumberFormat="1" applyFont="1" applyAlignment="1" applyProtection="1">
      <alignment horizontal="center" vertical="center"/>
    </xf>
    <xf numFmtId="43" fontId="7" fillId="0" borderId="0" xfId="1" applyFont="1" applyProtection="1"/>
    <xf numFmtId="0" fontId="13" fillId="0" borderId="0" xfId="0" applyFont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4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wrapText="1"/>
    </xf>
    <xf numFmtId="164" fontId="2" fillId="7" borderId="1" xfId="0" applyNumberFormat="1" applyFont="1" applyFill="1" applyBorder="1" applyAlignment="1" applyProtection="1">
      <alignment vertical="center" wrapText="1"/>
    </xf>
    <xf numFmtId="0" fontId="5" fillId="0" borderId="0" xfId="0" applyFont="1" applyProtection="1"/>
    <xf numFmtId="164" fontId="10" fillId="8" borderId="1" xfId="0" applyNumberFormat="1" applyFont="1" applyFill="1" applyBorder="1" applyAlignment="1" applyProtection="1">
      <alignment horizontal="right" vertical="center" wrapText="1"/>
    </xf>
    <xf numFmtId="164" fontId="10" fillId="8" borderId="1" xfId="0" applyNumberFormat="1" applyFont="1" applyFill="1" applyBorder="1" applyAlignment="1" applyProtection="1">
      <alignment horizontal="center" vertical="center" wrapText="1"/>
    </xf>
    <xf numFmtId="164" fontId="2" fillId="8" borderId="1" xfId="0" applyNumberFormat="1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right" vertical="center" wrapText="1"/>
    </xf>
    <xf numFmtId="164" fontId="4" fillId="8" borderId="1" xfId="0" applyNumberFormat="1" applyFont="1" applyFill="1" applyBorder="1" applyAlignment="1" applyProtection="1">
      <alignment vertical="center" wrapText="1"/>
    </xf>
    <xf numFmtId="164" fontId="4" fillId="2" borderId="1" xfId="0" applyNumberFormat="1" applyFont="1" applyFill="1" applyBorder="1" applyAlignment="1" applyProtection="1">
      <alignment vertical="center" wrapText="1"/>
    </xf>
    <xf numFmtId="164" fontId="4" fillId="7" borderId="1" xfId="0" applyNumberFormat="1" applyFont="1" applyFill="1" applyBorder="1" applyAlignment="1" applyProtection="1">
      <alignment vertical="center" wrapText="1"/>
    </xf>
    <xf numFmtId="164" fontId="1" fillId="3" borderId="1" xfId="0" applyNumberFormat="1" applyFont="1" applyFill="1" applyBorder="1" applyAlignment="1" applyProtection="1">
      <alignment vertical="center" wrapText="1"/>
    </xf>
    <xf numFmtId="164" fontId="16" fillId="3" borderId="1" xfId="0" applyNumberFormat="1" applyFont="1" applyFill="1" applyBorder="1" applyAlignment="1" applyProtection="1">
      <alignment vertical="center" wrapText="1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4" fontId="1" fillId="7" borderId="1" xfId="0" applyNumberFormat="1" applyFont="1" applyFill="1" applyBorder="1" applyAlignment="1" applyProtection="1">
      <alignment vertical="center" wrapText="1"/>
    </xf>
    <xf numFmtId="164" fontId="17" fillId="4" borderId="1" xfId="0" applyNumberFormat="1" applyFont="1" applyFill="1" applyBorder="1" applyAlignment="1" applyProtection="1">
      <alignment vertical="center" wrapText="1"/>
    </xf>
    <xf numFmtId="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/>
    </xf>
    <xf numFmtId="43" fontId="15" fillId="0" borderId="0" xfId="1" applyFont="1" applyProtection="1"/>
    <xf numFmtId="0" fontId="22" fillId="0" borderId="0" xfId="0" applyNumberFormat="1" applyFont="1" applyAlignment="1" applyProtection="1">
      <alignment horizontal="right"/>
    </xf>
    <xf numFmtId="49" fontId="15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22" fillId="0" borderId="0" xfId="0" applyFont="1" applyProtection="1"/>
    <xf numFmtId="0" fontId="10" fillId="8" borderId="1" xfId="0" applyFont="1" applyFill="1" applyBorder="1" applyAlignment="1" applyProtection="1">
      <alignment horizontal="righ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19" fillId="0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7" borderId="1" xfId="0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horizontal="right" vertical="center" wrapText="1"/>
    </xf>
    <xf numFmtId="0" fontId="23" fillId="0" borderId="1" xfId="0" applyFont="1" applyFill="1" applyBorder="1" applyAlignment="1" applyProtection="1">
      <alignment vertical="center" wrapText="1"/>
    </xf>
    <xf numFmtId="49" fontId="15" fillId="0" borderId="1" xfId="0" applyNumberFormat="1" applyFont="1" applyFill="1" applyBorder="1" applyAlignment="1" applyProtection="1">
      <alignment horizontal="justify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0" fontId="14" fillId="9" borderId="1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 wrapText="1"/>
    </xf>
    <xf numFmtId="0" fontId="10" fillId="8" borderId="2" xfId="0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8" fillId="1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justify" vertical="top"/>
    </xf>
    <xf numFmtId="0" fontId="1" fillId="7" borderId="3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10" fillId="8" borderId="4" xfId="0" applyFont="1" applyFill="1" applyBorder="1" applyAlignment="1" applyProtection="1">
      <alignment horizontal="left" vertical="center" wrapText="1"/>
    </xf>
    <xf numFmtId="0" fontId="10" fillId="8" borderId="3" xfId="0" applyFont="1" applyFill="1" applyBorder="1" applyAlignment="1" applyProtection="1">
      <alignment horizontal="left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left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right" vertical="center" wrapText="1"/>
    </xf>
    <xf numFmtId="0" fontId="5" fillId="4" borderId="4" xfId="0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right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left" vertical="center" wrapText="1"/>
    </xf>
    <xf numFmtId="0" fontId="4" fillId="8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3" fillId="0" borderId="9" xfId="0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FFFCC"/>
      <color rgb="FFDDDD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4"/>
  <sheetViews>
    <sheetView tabSelected="1" zoomScale="115" zoomScaleNormal="115" workbookViewId="0">
      <selection activeCell="J2" sqref="J2"/>
    </sheetView>
  </sheetViews>
  <sheetFormatPr defaultColWidth="8.88671875" defaultRowHeight="15" x14ac:dyDescent="0.2"/>
  <cols>
    <col min="1" max="1" width="4.77734375" style="15" customWidth="1"/>
    <col min="2" max="2" width="11.5546875" style="15" customWidth="1"/>
    <col min="3" max="3" width="42.77734375" style="16" customWidth="1"/>
    <col min="4" max="5" width="8.44140625" style="16" bestFit="1" customWidth="1"/>
    <col min="6" max="6" width="15.77734375" style="16" bestFit="1" customWidth="1"/>
    <col min="7" max="7" width="13.21875" style="16" bestFit="1" customWidth="1"/>
    <col min="8" max="8" width="34.44140625" style="48" customWidth="1"/>
    <col min="9" max="16384" width="8.88671875" style="16"/>
  </cols>
  <sheetData>
    <row r="1" spans="1:8" s="6" customFormat="1" ht="137.1" customHeight="1" x14ac:dyDescent="0.2">
      <c r="A1" s="70" t="s">
        <v>172</v>
      </c>
      <c r="B1" s="70"/>
      <c r="C1" s="70"/>
      <c r="D1" s="70"/>
      <c r="E1" s="70"/>
      <c r="F1" s="70"/>
      <c r="G1" s="70"/>
      <c r="H1" s="70"/>
    </row>
    <row r="2" spans="1:8" s="6" customFormat="1" ht="73.349999999999994" customHeight="1" thickBot="1" x14ac:dyDescent="0.25">
      <c r="A2" s="71" t="s">
        <v>171</v>
      </c>
      <c r="B2" s="71"/>
      <c r="C2" s="71"/>
      <c r="D2" s="71"/>
      <c r="E2" s="71"/>
      <c r="F2" s="71"/>
      <c r="G2" s="71"/>
      <c r="H2" s="71"/>
    </row>
    <row r="3" spans="1:8" s="6" customFormat="1" ht="39" customHeight="1" thickTop="1" thickBot="1" x14ac:dyDescent="0.25">
      <c r="A3" s="72" t="s">
        <v>168</v>
      </c>
      <c r="B3" s="73"/>
      <c r="C3" s="73"/>
      <c r="D3" s="73"/>
      <c r="E3" s="73"/>
      <c r="F3" s="73"/>
      <c r="G3" s="73"/>
      <c r="H3" s="74"/>
    </row>
    <row r="4" spans="1:8" s="6" customFormat="1" ht="24" thickTop="1" x14ac:dyDescent="0.2">
      <c r="A4" s="11"/>
      <c r="B4" s="11"/>
      <c r="C4" s="11"/>
      <c r="D4" s="11"/>
      <c r="E4" s="11"/>
      <c r="F4" s="11"/>
      <c r="G4" s="11"/>
      <c r="H4" s="44"/>
    </row>
    <row r="5" spans="1:8" s="6" customFormat="1" ht="90" customHeight="1" x14ac:dyDescent="0.2">
      <c r="A5" s="77" t="s">
        <v>170</v>
      </c>
      <c r="B5" s="78"/>
      <c r="C5" s="78"/>
      <c r="D5" s="78"/>
      <c r="E5" s="78"/>
      <c r="F5" s="78"/>
      <c r="G5" s="78"/>
      <c r="H5" s="78"/>
    </row>
    <row r="6" spans="1:8" s="6" customFormat="1" ht="12.75" x14ac:dyDescent="0.2">
      <c r="A6" s="7"/>
      <c r="B6" s="8"/>
      <c r="C6" s="8"/>
      <c r="F6" s="9"/>
      <c r="G6" s="10"/>
      <c r="H6" s="45"/>
    </row>
    <row r="7" spans="1:8" s="6" customFormat="1" ht="25.15" customHeight="1" x14ac:dyDescent="0.2">
      <c r="A7" s="75" t="s">
        <v>39</v>
      </c>
      <c r="B7" s="75"/>
      <c r="C7" s="75"/>
      <c r="D7" s="75"/>
      <c r="E7" s="75"/>
      <c r="F7" s="75"/>
      <c r="G7" s="75"/>
      <c r="H7" s="75"/>
    </row>
    <row r="8" spans="1:8" s="6" customFormat="1" ht="12.75" x14ac:dyDescent="0.2">
      <c r="A8" s="76"/>
      <c r="B8" s="76"/>
      <c r="C8" s="76"/>
      <c r="D8" s="76"/>
      <c r="E8" s="76"/>
      <c r="F8" s="76"/>
      <c r="G8" s="76"/>
      <c r="H8" s="76"/>
    </row>
    <row r="9" spans="1:8" s="6" customFormat="1" ht="41.25" customHeight="1" x14ac:dyDescent="0.2">
      <c r="A9" s="61" t="s">
        <v>163</v>
      </c>
      <c r="B9" s="61"/>
      <c r="C9" s="61"/>
      <c r="D9" s="61"/>
      <c r="E9" s="61"/>
      <c r="F9" s="61"/>
      <c r="G9" s="61"/>
      <c r="H9" s="61"/>
    </row>
    <row r="10" spans="1:8" s="6" customFormat="1" ht="40.5" customHeight="1" x14ac:dyDescent="0.2">
      <c r="A10" s="62" t="s">
        <v>165</v>
      </c>
      <c r="B10" s="62"/>
      <c r="C10" s="62"/>
      <c r="D10" s="62"/>
      <c r="E10" s="62"/>
      <c r="F10" s="62"/>
      <c r="G10" s="62"/>
      <c r="H10" s="62"/>
    </row>
    <row r="11" spans="1:8" s="2" customFormat="1" ht="15.75" x14ac:dyDescent="0.25">
      <c r="A11" s="1"/>
      <c r="B11" s="1"/>
      <c r="C11" s="3"/>
      <c r="D11" s="4"/>
      <c r="E11" s="4"/>
      <c r="F11" s="5"/>
      <c r="G11" s="5"/>
      <c r="H11" s="46"/>
    </row>
    <row r="12" spans="1:8" ht="39" customHeight="1" x14ac:dyDescent="0.2">
      <c r="A12" s="96" t="s">
        <v>115</v>
      </c>
      <c r="B12" s="96"/>
      <c r="C12" s="96"/>
      <c r="D12" s="96"/>
      <c r="E12" s="96"/>
      <c r="F12" s="29" t="s">
        <v>125</v>
      </c>
      <c r="G12" s="30">
        <f>G13+G26+G57</f>
        <v>0</v>
      </c>
      <c r="H12" s="98"/>
    </row>
    <row r="13" spans="1:8" x14ac:dyDescent="0.2">
      <c r="A13" s="65" t="s">
        <v>0</v>
      </c>
      <c r="B13" s="66"/>
      <c r="C13" s="81" t="s">
        <v>1</v>
      </c>
      <c r="D13" s="81"/>
      <c r="E13" s="82"/>
      <c r="F13" s="49" t="s">
        <v>126</v>
      </c>
      <c r="G13" s="26">
        <f>G14+G20</f>
        <v>0</v>
      </c>
      <c r="H13" s="98"/>
    </row>
    <row r="14" spans="1:8" x14ac:dyDescent="0.2">
      <c r="A14" s="67" t="s">
        <v>103</v>
      </c>
      <c r="B14" s="68"/>
      <c r="C14" s="87" t="s">
        <v>102</v>
      </c>
      <c r="D14" s="88"/>
      <c r="E14" s="88"/>
      <c r="F14" s="50" t="s">
        <v>146</v>
      </c>
      <c r="G14" s="35">
        <f>SUM(G16:G19)</f>
        <v>0</v>
      </c>
      <c r="H14" s="99"/>
    </row>
    <row r="15" spans="1:8" ht="38.25" x14ac:dyDescent="0.2">
      <c r="A15" s="67"/>
      <c r="B15" s="67"/>
      <c r="C15" s="51" t="s">
        <v>153</v>
      </c>
      <c r="D15" s="41" t="s">
        <v>120</v>
      </c>
      <c r="E15" s="41" t="s">
        <v>121</v>
      </c>
      <c r="F15" s="42" t="s">
        <v>164</v>
      </c>
      <c r="G15" s="43" t="s">
        <v>128</v>
      </c>
      <c r="H15" s="60" t="s">
        <v>114</v>
      </c>
    </row>
    <row r="16" spans="1:8" x14ac:dyDescent="0.2">
      <c r="A16" s="67"/>
      <c r="B16" s="67"/>
      <c r="C16" s="12"/>
      <c r="D16" s="13"/>
      <c r="E16" s="13"/>
      <c r="F16" s="14"/>
      <c r="G16" s="33">
        <f t="shared" ref="G16:G19" si="0">F16*E16</f>
        <v>0</v>
      </c>
      <c r="H16" s="47"/>
    </row>
    <row r="17" spans="1:8" x14ac:dyDescent="0.2">
      <c r="A17" s="67"/>
      <c r="B17" s="67"/>
      <c r="C17" s="12"/>
      <c r="D17" s="13"/>
      <c r="E17" s="13"/>
      <c r="F17" s="14"/>
      <c r="G17" s="33">
        <f t="shared" si="0"/>
        <v>0</v>
      </c>
      <c r="H17" s="47"/>
    </row>
    <row r="18" spans="1:8" x14ac:dyDescent="0.2">
      <c r="A18" s="67"/>
      <c r="B18" s="67"/>
      <c r="C18" s="12"/>
      <c r="D18" s="13"/>
      <c r="E18" s="13"/>
      <c r="F18" s="14"/>
      <c r="G18" s="33">
        <f t="shared" si="0"/>
        <v>0</v>
      </c>
      <c r="H18" s="47"/>
    </row>
    <row r="19" spans="1:8" x14ac:dyDescent="0.2">
      <c r="A19" s="67"/>
      <c r="B19" s="67"/>
      <c r="C19" s="12"/>
      <c r="D19" s="13"/>
      <c r="E19" s="13"/>
      <c r="F19" s="14"/>
      <c r="G19" s="33">
        <f t="shared" si="0"/>
        <v>0</v>
      </c>
      <c r="H19" s="47"/>
    </row>
    <row r="20" spans="1:8" ht="26.1" customHeight="1" x14ac:dyDescent="0.2">
      <c r="A20" s="67" t="s">
        <v>105</v>
      </c>
      <c r="B20" s="68"/>
      <c r="C20" s="87" t="s">
        <v>104</v>
      </c>
      <c r="D20" s="88"/>
      <c r="E20" s="88"/>
      <c r="F20" s="50" t="s">
        <v>147</v>
      </c>
      <c r="G20" s="33">
        <f>SUM(G22:G25)</f>
        <v>0</v>
      </c>
      <c r="H20" s="56"/>
    </row>
    <row r="21" spans="1:8" ht="38.25" x14ac:dyDescent="0.2">
      <c r="A21" s="67"/>
      <c r="B21" s="67"/>
      <c r="C21" s="51" t="str">
        <f t="shared" ref="C21:G21" si="1">C15</f>
        <v xml:space="preserve">Inserire breve descrizione dell'elemento offerto che compone la miglioria offerta indicando l'unità di misura e l'importo nelle relative colonne </v>
      </c>
      <c r="D21" s="41" t="str">
        <f t="shared" si="1"/>
        <v>Unità di misura</v>
      </c>
      <c r="E21" s="41" t="str">
        <f t="shared" si="1"/>
        <v>Quantità</v>
      </c>
      <c r="F21" s="42" t="str">
        <f>F15</f>
        <v>Extra Costo Unitario
in €uro (in cifre)</v>
      </c>
      <c r="G21" s="43" t="str">
        <f t="shared" si="1"/>
        <v>IMPORTO</v>
      </c>
      <c r="H21" s="60" t="s">
        <v>114</v>
      </c>
    </row>
    <row r="22" spans="1:8" x14ac:dyDescent="0.2">
      <c r="A22" s="67"/>
      <c r="B22" s="67"/>
      <c r="C22" s="12"/>
      <c r="D22" s="13"/>
      <c r="E22" s="13"/>
      <c r="F22" s="14"/>
      <c r="G22" s="33">
        <f t="shared" ref="G22:G25" si="2">F22*E22</f>
        <v>0</v>
      </c>
      <c r="H22" s="47"/>
    </row>
    <row r="23" spans="1:8" x14ac:dyDescent="0.2">
      <c r="A23" s="67"/>
      <c r="B23" s="67"/>
      <c r="C23" s="12"/>
      <c r="D23" s="13"/>
      <c r="E23" s="13"/>
      <c r="F23" s="14"/>
      <c r="G23" s="33">
        <f t="shared" si="2"/>
        <v>0</v>
      </c>
      <c r="H23" s="47"/>
    </row>
    <row r="24" spans="1:8" x14ac:dyDescent="0.2">
      <c r="A24" s="67"/>
      <c r="B24" s="67"/>
      <c r="C24" s="12"/>
      <c r="D24" s="13"/>
      <c r="E24" s="13"/>
      <c r="F24" s="14"/>
      <c r="G24" s="33">
        <f t="shared" si="2"/>
        <v>0</v>
      </c>
      <c r="H24" s="47"/>
    </row>
    <row r="25" spans="1:8" x14ac:dyDescent="0.2">
      <c r="A25" s="67"/>
      <c r="B25" s="67"/>
      <c r="C25" s="12"/>
      <c r="D25" s="13"/>
      <c r="E25" s="13"/>
      <c r="F25" s="14"/>
      <c r="G25" s="33">
        <f t="shared" si="2"/>
        <v>0</v>
      </c>
      <c r="H25" s="47"/>
    </row>
    <row r="26" spans="1:8" ht="26.1" customHeight="1" x14ac:dyDescent="0.2">
      <c r="A26" s="65" t="s">
        <v>2</v>
      </c>
      <c r="B26" s="66"/>
      <c r="C26" s="81" t="s">
        <v>3</v>
      </c>
      <c r="D26" s="81"/>
      <c r="E26" s="82"/>
      <c r="F26" s="49" t="s">
        <v>127</v>
      </c>
      <c r="G26" s="27">
        <f>G27+G33+G39+G45</f>
        <v>0</v>
      </c>
      <c r="H26" s="100"/>
    </row>
    <row r="27" spans="1:8" ht="26.1" customHeight="1" x14ac:dyDescent="0.2">
      <c r="A27" s="85" t="s">
        <v>107</v>
      </c>
      <c r="B27" s="86"/>
      <c r="C27" s="101" t="s">
        <v>106</v>
      </c>
      <c r="D27" s="102"/>
      <c r="E27" s="102"/>
      <c r="F27" s="50" t="s">
        <v>148</v>
      </c>
      <c r="G27" s="34">
        <f>SUM(G29:G32)</f>
        <v>0</v>
      </c>
      <c r="H27" s="100"/>
    </row>
    <row r="28" spans="1:8" ht="38.25" x14ac:dyDescent="0.2">
      <c r="A28" s="85"/>
      <c r="B28" s="85"/>
      <c r="C28" s="51" t="str">
        <f t="shared" ref="C28:G28" si="3">C15</f>
        <v xml:space="preserve">Inserire breve descrizione dell'elemento offerto che compone la miglioria offerta indicando l'unità di misura e l'importo nelle relative colonne </v>
      </c>
      <c r="D28" s="41" t="str">
        <f t="shared" si="3"/>
        <v>Unità di misura</v>
      </c>
      <c r="E28" s="41" t="str">
        <f t="shared" si="3"/>
        <v>Quantità</v>
      </c>
      <c r="F28" s="42" t="str">
        <f t="shared" si="3"/>
        <v>Extra Costo Unitario
in €uro (in cifre)</v>
      </c>
      <c r="G28" s="43" t="str">
        <f t="shared" si="3"/>
        <v>IMPORTO</v>
      </c>
      <c r="H28" s="60" t="s">
        <v>114</v>
      </c>
    </row>
    <row r="29" spans="1:8" x14ac:dyDescent="0.2">
      <c r="A29" s="85"/>
      <c r="B29" s="85"/>
      <c r="C29" s="12"/>
      <c r="D29" s="13"/>
      <c r="E29" s="13"/>
      <c r="F29" s="14"/>
      <c r="G29" s="33">
        <f t="shared" ref="G29:G32" si="4">F29*E29</f>
        <v>0</v>
      </c>
      <c r="H29" s="47"/>
    </row>
    <row r="30" spans="1:8" x14ac:dyDescent="0.2">
      <c r="A30" s="85"/>
      <c r="B30" s="85"/>
      <c r="C30" s="12"/>
      <c r="D30" s="13"/>
      <c r="E30" s="13"/>
      <c r="F30" s="14"/>
      <c r="G30" s="33">
        <f t="shared" si="4"/>
        <v>0</v>
      </c>
      <c r="H30" s="47"/>
    </row>
    <row r="31" spans="1:8" x14ac:dyDescent="0.2">
      <c r="A31" s="85"/>
      <c r="B31" s="85"/>
      <c r="C31" s="12"/>
      <c r="D31" s="13"/>
      <c r="E31" s="13"/>
      <c r="F31" s="14"/>
      <c r="G31" s="33">
        <f t="shared" si="4"/>
        <v>0</v>
      </c>
      <c r="H31" s="47"/>
    </row>
    <row r="32" spans="1:8" x14ac:dyDescent="0.2">
      <c r="A32" s="85"/>
      <c r="B32" s="85"/>
      <c r="C32" s="12"/>
      <c r="D32" s="13"/>
      <c r="E32" s="13"/>
      <c r="F32" s="14"/>
      <c r="G32" s="33">
        <f t="shared" si="4"/>
        <v>0</v>
      </c>
      <c r="H32" s="47"/>
    </row>
    <row r="33" spans="1:8" x14ac:dyDescent="0.2">
      <c r="A33" s="67" t="s">
        <v>108</v>
      </c>
      <c r="B33" s="68"/>
      <c r="C33" s="87" t="s">
        <v>112</v>
      </c>
      <c r="D33" s="88"/>
      <c r="E33" s="88"/>
      <c r="F33" s="50" t="s">
        <v>149</v>
      </c>
      <c r="G33" s="33">
        <f>SUM(G35:G38)</f>
        <v>0</v>
      </c>
      <c r="H33" s="56"/>
    </row>
    <row r="34" spans="1:8" ht="38.25" x14ac:dyDescent="0.2">
      <c r="A34" s="67"/>
      <c r="B34" s="67"/>
      <c r="C34" s="51" t="str">
        <f t="shared" ref="C34:G34" si="5">C15</f>
        <v xml:space="preserve">Inserire breve descrizione dell'elemento offerto che compone la miglioria offerta indicando l'unità di misura e l'importo nelle relative colonne </v>
      </c>
      <c r="D34" s="41" t="str">
        <f t="shared" si="5"/>
        <v>Unità di misura</v>
      </c>
      <c r="E34" s="41" t="str">
        <f t="shared" si="5"/>
        <v>Quantità</v>
      </c>
      <c r="F34" s="42" t="str">
        <f t="shared" si="5"/>
        <v>Extra Costo Unitario
in €uro (in cifre)</v>
      </c>
      <c r="G34" s="43" t="str">
        <f t="shared" si="5"/>
        <v>IMPORTO</v>
      </c>
      <c r="H34" s="60" t="s">
        <v>114</v>
      </c>
    </row>
    <row r="35" spans="1:8" x14ac:dyDescent="0.2">
      <c r="A35" s="67"/>
      <c r="B35" s="67"/>
      <c r="C35" s="12"/>
      <c r="D35" s="13"/>
      <c r="E35" s="13"/>
      <c r="F35" s="14"/>
      <c r="G35" s="33">
        <f t="shared" ref="G35:G38" si="6">F35*E35</f>
        <v>0</v>
      </c>
      <c r="H35" s="47"/>
    </row>
    <row r="36" spans="1:8" x14ac:dyDescent="0.2">
      <c r="A36" s="67"/>
      <c r="B36" s="67"/>
      <c r="C36" s="12"/>
      <c r="D36" s="13"/>
      <c r="E36" s="13"/>
      <c r="F36" s="14"/>
      <c r="G36" s="33">
        <f t="shared" si="6"/>
        <v>0</v>
      </c>
      <c r="H36" s="47"/>
    </row>
    <row r="37" spans="1:8" x14ac:dyDescent="0.2">
      <c r="A37" s="67"/>
      <c r="B37" s="67"/>
      <c r="C37" s="12"/>
      <c r="D37" s="13"/>
      <c r="E37" s="13"/>
      <c r="F37" s="14"/>
      <c r="G37" s="33">
        <f t="shared" si="6"/>
        <v>0</v>
      </c>
      <c r="H37" s="47"/>
    </row>
    <row r="38" spans="1:8" x14ac:dyDescent="0.2">
      <c r="A38" s="67"/>
      <c r="B38" s="67"/>
      <c r="C38" s="12"/>
      <c r="D38" s="13"/>
      <c r="E38" s="13"/>
      <c r="F38" s="14"/>
      <c r="G38" s="33">
        <f t="shared" si="6"/>
        <v>0</v>
      </c>
      <c r="H38" s="47"/>
    </row>
    <row r="39" spans="1:8" ht="26.1" customHeight="1" x14ac:dyDescent="0.2">
      <c r="A39" s="67" t="s">
        <v>109</v>
      </c>
      <c r="B39" s="68"/>
      <c r="C39" s="87" t="s">
        <v>118</v>
      </c>
      <c r="D39" s="88"/>
      <c r="E39" s="88"/>
      <c r="F39" s="50" t="s">
        <v>150</v>
      </c>
      <c r="G39" s="33">
        <f>SUM(G41:G44)</f>
        <v>0</v>
      </c>
      <c r="H39" s="56"/>
    </row>
    <row r="40" spans="1:8" ht="38.25" x14ac:dyDescent="0.2">
      <c r="A40" s="67"/>
      <c r="B40" s="67"/>
      <c r="C40" s="51" t="str">
        <f t="shared" ref="C40:G40" si="7">C15</f>
        <v xml:space="preserve">Inserire breve descrizione dell'elemento offerto che compone la miglioria offerta indicando l'unità di misura e l'importo nelle relative colonne </v>
      </c>
      <c r="D40" s="41" t="str">
        <f t="shared" si="7"/>
        <v>Unità di misura</v>
      </c>
      <c r="E40" s="41" t="str">
        <f t="shared" si="7"/>
        <v>Quantità</v>
      </c>
      <c r="F40" s="42" t="str">
        <f t="shared" si="7"/>
        <v>Extra Costo Unitario
in €uro (in cifre)</v>
      </c>
      <c r="G40" s="43" t="str">
        <f t="shared" si="7"/>
        <v>IMPORTO</v>
      </c>
      <c r="H40" s="60" t="s">
        <v>114</v>
      </c>
    </row>
    <row r="41" spans="1:8" x14ac:dyDescent="0.2">
      <c r="A41" s="67"/>
      <c r="B41" s="67"/>
      <c r="C41" s="12"/>
      <c r="D41" s="13"/>
      <c r="E41" s="13"/>
      <c r="F41" s="14"/>
      <c r="G41" s="33">
        <f t="shared" ref="G41:G44" si="8">F41*E41</f>
        <v>0</v>
      </c>
      <c r="H41" s="47"/>
    </row>
    <row r="42" spans="1:8" x14ac:dyDescent="0.2">
      <c r="A42" s="67"/>
      <c r="B42" s="67"/>
      <c r="C42" s="12"/>
      <c r="D42" s="13"/>
      <c r="E42" s="13"/>
      <c r="F42" s="14"/>
      <c r="G42" s="33">
        <f t="shared" si="8"/>
        <v>0</v>
      </c>
      <c r="H42" s="47"/>
    </row>
    <row r="43" spans="1:8" x14ac:dyDescent="0.2">
      <c r="A43" s="67"/>
      <c r="B43" s="67"/>
      <c r="C43" s="12"/>
      <c r="D43" s="13"/>
      <c r="E43" s="13"/>
      <c r="F43" s="14"/>
      <c r="G43" s="33">
        <f t="shared" si="8"/>
        <v>0</v>
      </c>
      <c r="H43" s="47"/>
    </row>
    <row r="44" spans="1:8" x14ac:dyDescent="0.2">
      <c r="A44" s="67"/>
      <c r="B44" s="67"/>
      <c r="C44" s="12"/>
      <c r="D44" s="13"/>
      <c r="E44" s="13"/>
      <c r="F44" s="14"/>
      <c r="G44" s="33">
        <f t="shared" si="8"/>
        <v>0</v>
      </c>
      <c r="H44" s="47"/>
    </row>
    <row r="45" spans="1:8" ht="26.1" customHeight="1" x14ac:dyDescent="0.2">
      <c r="A45" s="67" t="s">
        <v>110</v>
      </c>
      <c r="B45" s="68"/>
      <c r="C45" s="87" t="s">
        <v>119</v>
      </c>
      <c r="D45" s="88"/>
      <c r="E45" s="88"/>
      <c r="F45" s="50" t="s">
        <v>151</v>
      </c>
      <c r="G45" s="33">
        <f>SUM(G47:G50)</f>
        <v>0</v>
      </c>
      <c r="H45" s="56"/>
    </row>
    <row r="46" spans="1:8" ht="38.25" x14ac:dyDescent="0.2">
      <c r="A46" s="67"/>
      <c r="B46" s="67"/>
      <c r="C46" s="51" t="str">
        <f t="shared" ref="C46:G46" si="9">C15</f>
        <v xml:space="preserve">Inserire breve descrizione dell'elemento offerto che compone la miglioria offerta indicando l'unità di misura e l'importo nelle relative colonne </v>
      </c>
      <c r="D46" s="41" t="str">
        <f t="shared" si="9"/>
        <v>Unità di misura</v>
      </c>
      <c r="E46" s="41" t="str">
        <f t="shared" si="9"/>
        <v>Quantità</v>
      </c>
      <c r="F46" s="42" t="str">
        <f t="shared" si="9"/>
        <v>Extra Costo Unitario
in €uro (in cifre)</v>
      </c>
      <c r="G46" s="43" t="str">
        <f t="shared" si="9"/>
        <v>IMPORTO</v>
      </c>
      <c r="H46" s="60" t="s">
        <v>114</v>
      </c>
    </row>
    <row r="47" spans="1:8" x14ac:dyDescent="0.2">
      <c r="A47" s="67"/>
      <c r="B47" s="67"/>
      <c r="C47" s="12"/>
      <c r="D47" s="13"/>
      <c r="E47" s="13"/>
      <c r="F47" s="14"/>
      <c r="G47" s="33">
        <f t="shared" ref="G47:G50" si="10">F47*E47</f>
        <v>0</v>
      </c>
      <c r="H47" s="47"/>
    </row>
    <row r="48" spans="1:8" x14ac:dyDescent="0.2">
      <c r="A48" s="67"/>
      <c r="B48" s="67"/>
      <c r="C48" s="12"/>
      <c r="D48" s="13"/>
      <c r="E48" s="13"/>
      <c r="F48" s="14"/>
      <c r="G48" s="33">
        <f t="shared" si="10"/>
        <v>0</v>
      </c>
      <c r="H48" s="47"/>
    </row>
    <row r="49" spans="1:8" x14ac:dyDescent="0.2">
      <c r="A49" s="67"/>
      <c r="B49" s="67"/>
      <c r="C49" s="12"/>
      <c r="D49" s="13"/>
      <c r="E49" s="13"/>
      <c r="F49" s="14"/>
      <c r="G49" s="33">
        <f t="shared" si="10"/>
        <v>0</v>
      </c>
      <c r="H49" s="47"/>
    </row>
    <row r="50" spans="1:8" x14ac:dyDescent="0.2">
      <c r="A50" s="67"/>
      <c r="B50" s="67"/>
      <c r="C50" s="12"/>
      <c r="D50" s="13"/>
      <c r="E50" s="13"/>
      <c r="F50" s="14"/>
      <c r="G50" s="33">
        <f t="shared" si="10"/>
        <v>0</v>
      </c>
      <c r="H50" s="47"/>
    </row>
    <row r="51" spans="1:8" ht="39" customHeight="1" x14ac:dyDescent="0.2">
      <c r="A51" s="67" t="s">
        <v>111</v>
      </c>
      <c r="B51" s="68"/>
      <c r="C51" s="87" t="s">
        <v>113</v>
      </c>
      <c r="D51" s="88"/>
      <c r="E51" s="88"/>
      <c r="F51" s="50" t="s">
        <v>152</v>
      </c>
      <c r="G51" s="33">
        <f>SUM(G53:G56)</f>
        <v>0</v>
      </c>
      <c r="H51" s="56"/>
    </row>
    <row r="52" spans="1:8" ht="38.25" x14ac:dyDescent="0.2">
      <c r="A52" s="67"/>
      <c r="B52" s="67"/>
      <c r="C52" s="51" t="str">
        <f t="shared" ref="C52:G52" si="11">C15</f>
        <v xml:space="preserve">Inserire breve descrizione dell'elemento offerto che compone la miglioria offerta indicando l'unità di misura e l'importo nelle relative colonne </v>
      </c>
      <c r="D52" s="41" t="str">
        <f t="shared" si="11"/>
        <v>Unità di misura</v>
      </c>
      <c r="E52" s="41" t="str">
        <f t="shared" si="11"/>
        <v>Quantità</v>
      </c>
      <c r="F52" s="42" t="str">
        <f t="shared" si="11"/>
        <v>Extra Costo Unitario
in €uro (in cifre)</v>
      </c>
      <c r="G52" s="43" t="str">
        <f t="shared" si="11"/>
        <v>IMPORTO</v>
      </c>
      <c r="H52" s="60" t="s">
        <v>114</v>
      </c>
    </row>
    <row r="53" spans="1:8" x14ac:dyDescent="0.2">
      <c r="A53" s="67"/>
      <c r="B53" s="67"/>
      <c r="C53" s="12"/>
      <c r="D53" s="13"/>
      <c r="E53" s="13"/>
      <c r="F53" s="14"/>
      <c r="G53" s="33">
        <f t="shared" ref="G53:G56" si="12">F53*E53</f>
        <v>0</v>
      </c>
      <c r="H53" s="47"/>
    </row>
    <row r="54" spans="1:8" x14ac:dyDescent="0.2">
      <c r="A54" s="67"/>
      <c r="B54" s="67"/>
      <c r="C54" s="12"/>
      <c r="D54" s="13"/>
      <c r="E54" s="13"/>
      <c r="F54" s="14"/>
      <c r="G54" s="33">
        <f t="shared" si="12"/>
        <v>0</v>
      </c>
      <c r="H54" s="47"/>
    </row>
    <row r="55" spans="1:8" x14ac:dyDescent="0.2">
      <c r="A55" s="67"/>
      <c r="B55" s="67"/>
      <c r="C55" s="12"/>
      <c r="D55" s="13"/>
      <c r="E55" s="13"/>
      <c r="F55" s="14"/>
      <c r="G55" s="33">
        <f t="shared" si="12"/>
        <v>0</v>
      </c>
      <c r="H55" s="47"/>
    </row>
    <row r="56" spans="1:8" x14ac:dyDescent="0.2">
      <c r="A56" s="67"/>
      <c r="B56" s="67"/>
      <c r="C56" s="12"/>
      <c r="D56" s="13"/>
      <c r="E56" s="13"/>
      <c r="F56" s="14"/>
      <c r="G56" s="33">
        <f t="shared" si="12"/>
        <v>0</v>
      </c>
      <c r="H56" s="47"/>
    </row>
    <row r="57" spans="1:8" ht="26.1" customHeight="1" x14ac:dyDescent="0.2">
      <c r="A57" s="83" t="s">
        <v>4</v>
      </c>
      <c r="B57" s="83"/>
      <c r="C57" s="84" t="s">
        <v>5</v>
      </c>
      <c r="D57" s="84"/>
      <c r="E57" s="84"/>
      <c r="F57" s="49" t="s">
        <v>130</v>
      </c>
      <c r="G57" s="26">
        <f>SUM(G59:G62)</f>
        <v>0</v>
      </c>
      <c r="H57" s="60"/>
    </row>
    <row r="58" spans="1:8" ht="38.25" x14ac:dyDescent="0.2">
      <c r="A58" s="83"/>
      <c r="B58" s="83"/>
      <c r="C58" s="51" t="str">
        <f t="shared" ref="C58:G58" si="13">C15</f>
        <v xml:space="preserve">Inserire breve descrizione dell'elemento offerto che compone la miglioria offerta indicando l'unità di misura e l'importo nelle relative colonne </v>
      </c>
      <c r="D58" s="41" t="str">
        <f t="shared" si="13"/>
        <v>Unità di misura</v>
      </c>
      <c r="E58" s="41" t="str">
        <f t="shared" si="13"/>
        <v>Quantità</v>
      </c>
      <c r="F58" s="42" t="str">
        <f t="shared" si="13"/>
        <v>Extra Costo Unitario
in €uro (in cifre)</v>
      </c>
      <c r="G58" s="43" t="str">
        <f t="shared" si="13"/>
        <v>IMPORTO</v>
      </c>
      <c r="H58" s="60" t="s">
        <v>114</v>
      </c>
    </row>
    <row r="59" spans="1:8" x14ac:dyDescent="0.2">
      <c r="A59" s="83"/>
      <c r="B59" s="83"/>
      <c r="C59" s="12"/>
      <c r="D59" s="13"/>
      <c r="E59" s="13"/>
      <c r="F59" s="14"/>
      <c r="G59" s="28">
        <f t="shared" ref="G59:G62" si="14">F59*E59</f>
        <v>0</v>
      </c>
      <c r="H59" s="47"/>
    </row>
    <row r="60" spans="1:8" x14ac:dyDescent="0.2">
      <c r="A60" s="83"/>
      <c r="B60" s="83"/>
      <c r="C60" s="12"/>
      <c r="D60" s="13"/>
      <c r="E60" s="13"/>
      <c r="F60" s="14"/>
      <c r="G60" s="28">
        <f t="shared" si="14"/>
        <v>0</v>
      </c>
      <c r="H60" s="47"/>
    </row>
    <row r="61" spans="1:8" x14ac:dyDescent="0.2">
      <c r="A61" s="83"/>
      <c r="B61" s="83"/>
      <c r="C61" s="12"/>
      <c r="D61" s="13"/>
      <c r="E61" s="13"/>
      <c r="F61" s="14"/>
      <c r="G61" s="28">
        <f t="shared" si="14"/>
        <v>0</v>
      </c>
      <c r="H61" s="47"/>
    </row>
    <row r="62" spans="1:8" x14ac:dyDescent="0.2">
      <c r="A62" s="83"/>
      <c r="B62" s="83"/>
      <c r="C62" s="12"/>
      <c r="D62" s="13"/>
      <c r="E62" s="13"/>
      <c r="F62" s="14"/>
      <c r="G62" s="28">
        <f t="shared" si="14"/>
        <v>0</v>
      </c>
      <c r="H62" s="47"/>
    </row>
    <row r="63" spans="1:8" ht="39" customHeight="1" x14ac:dyDescent="0.2">
      <c r="A63" s="97" t="s">
        <v>116</v>
      </c>
      <c r="B63" s="97"/>
      <c r="C63" s="97"/>
      <c r="D63" s="97"/>
      <c r="E63" s="97"/>
      <c r="F63" s="52" t="s">
        <v>129</v>
      </c>
      <c r="G63" s="31">
        <f>G69+G73+G77+G81+G87+G96+G99+G103+G106</f>
        <v>0</v>
      </c>
      <c r="H63" s="55"/>
    </row>
    <row r="64" spans="1:8" ht="25.5" x14ac:dyDescent="0.2">
      <c r="A64" s="18" t="s">
        <v>6</v>
      </c>
      <c r="B64" s="41" t="s">
        <v>57</v>
      </c>
      <c r="C64" s="17" t="s">
        <v>7</v>
      </c>
      <c r="D64" s="41" t="str">
        <f t="shared" ref="D64:G64" si="15">D58</f>
        <v>Unità di misura</v>
      </c>
      <c r="E64" s="41" t="str">
        <f t="shared" si="15"/>
        <v>Quantità</v>
      </c>
      <c r="F64" s="42" t="str">
        <f t="shared" si="15"/>
        <v>Extra Costo Unitario
in €uro (in cifre)</v>
      </c>
      <c r="G64" s="43" t="str">
        <f t="shared" si="15"/>
        <v>IMPORTO</v>
      </c>
      <c r="H64" s="60" t="s">
        <v>114</v>
      </c>
    </row>
    <row r="65" spans="1:8" x14ac:dyDescent="0.2">
      <c r="A65" s="19" t="s">
        <v>46</v>
      </c>
      <c r="B65" s="19" t="s">
        <v>40</v>
      </c>
      <c r="C65" s="20" t="s">
        <v>98</v>
      </c>
      <c r="D65" s="21" t="s">
        <v>122</v>
      </c>
      <c r="E65" s="21">
        <v>2</v>
      </c>
      <c r="F65" s="14"/>
      <c r="G65" s="37">
        <f t="shared" ref="G65:G105" si="16">F65*E65</f>
        <v>0</v>
      </c>
      <c r="H65" s="47"/>
    </row>
    <row r="66" spans="1:8" x14ac:dyDescent="0.2">
      <c r="A66" s="19" t="s">
        <v>47</v>
      </c>
      <c r="B66" s="19" t="s">
        <v>41</v>
      </c>
      <c r="C66" s="20" t="s">
        <v>98</v>
      </c>
      <c r="D66" s="21" t="s">
        <v>122</v>
      </c>
      <c r="E66" s="21">
        <v>1</v>
      </c>
      <c r="F66" s="14"/>
      <c r="G66" s="37">
        <f t="shared" si="16"/>
        <v>0</v>
      </c>
      <c r="H66" s="47"/>
    </row>
    <row r="67" spans="1:8" x14ac:dyDescent="0.2">
      <c r="A67" s="19" t="s">
        <v>48</v>
      </c>
      <c r="B67" s="19" t="s">
        <v>42</v>
      </c>
      <c r="C67" s="20" t="s">
        <v>98</v>
      </c>
      <c r="D67" s="21" t="s">
        <v>122</v>
      </c>
      <c r="E67" s="21">
        <v>1</v>
      </c>
      <c r="F67" s="14"/>
      <c r="G67" s="37">
        <f t="shared" si="16"/>
        <v>0</v>
      </c>
      <c r="H67" s="47"/>
    </row>
    <row r="68" spans="1:8" x14ac:dyDescent="0.2">
      <c r="A68" s="19" t="s">
        <v>49</v>
      </c>
      <c r="B68" s="58" t="s">
        <v>161</v>
      </c>
      <c r="C68" s="20" t="s">
        <v>98</v>
      </c>
      <c r="D68" s="59" t="s">
        <v>122</v>
      </c>
      <c r="E68" s="59">
        <v>1</v>
      </c>
      <c r="F68" s="14"/>
      <c r="G68" s="38">
        <f t="shared" si="16"/>
        <v>0</v>
      </c>
      <c r="H68" s="47"/>
    </row>
    <row r="69" spans="1:8" x14ac:dyDescent="0.2">
      <c r="A69" s="69" t="s">
        <v>131</v>
      </c>
      <c r="B69" s="69"/>
      <c r="C69" s="69"/>
      <c r="D69" s="69"/>
      <c r="E69" s="69"/>
      <c r="F69" s="69"/>
      <c r="G69" s="36">
        <f>SUM(G65:G68)</f>
        <v>0</v>
      </c>
      <c r="H69" s="56"/>
    </row>
    <row r="70" spans="1:8" ht="25.5" x14ac:dyDescent="0.2">
      <c r="A70" s="18" t="s">
        <v>8</v>
      </c>
      <c r="B70" s="41" t="s">
        <v>57</v>
      </c>
      <c r="C70" s="17" t="s">
        <v>9</v>
      </c>
      <c r="D70" s="41" t="str">
        <f t="shared" ref="D70:G70" si="17">D58</f>
        <v>Unità di misura</v>
      </c>
      <c r="E70" s="41" t="str">
        <f t="shared" si="17"/>
        <v>Quantità</v>
      </c>
      <c r="F70" s="42" t="str">
        <f t="shared" si="17"/>
        <v>Extra Costo Unitario
in €uro (in cifre)</v>
      </c>
      <c r="G70" s="43" t="str">
        <f t="shared" si="17"/>
        <v>IMPORTO</v>
      </c>
      <c r="H70" s="60" t="s">
        <v>114</v>
      </c>
    </row>
    <row r="71" spans="1:8" x14ac:dyDescent="0.2">
      <c r="A71" s="19" t="s">
        <v>45</v>
      </c>
      <c r="B71" s="19" t="s">
        <v>43</v>
      </c>
      <c r="C71" s="20" t="s">
        <v>44</v>
      </c>
      <c r="D71" s="21" t="s">
        <v>122</v>
      </c>
      <c r="E71" s="21">
        <v>1</v>
      </c>
      <c r="F71" s="14"/>
      <c r="G71" s="37">
        <f t="shared" si="16"/>
        <v>0</v>
      </c>
      <c r="H71" s="47"/>
    </row>
    <row r="72" spans="1:8" x14ac:dyDescent="0.2">
      <c r="A72" s="19" t="s">
        <v>50</v>
      </c>
      <c r="B72" s="19" t="s">
        <v>51</v>
      </c>
      <c r="C72" s="20" t="s">
        <v>94</v>
      </c>
      <c r="D72" s="21" t="s">
        <v>122</v>
      </c>
      <c r="E72" s="21">
        <v>1</v>
      </c>
      <c r="F72" s="14"/>
      <c r="G72" s="37">
        <f t="shared" si="16"/>
        <v>0</v>
      </c>
      <c r="H72" s="47"/>
    </row>
    <row r="73" spans="1:8" x14ac:dyDescent="0.2">
      <c r="A73" s="69" t="s">
        <v>132</v>
      </c>
      <c r="B73" s="69"/>
      <c r="C73" s="69"/>
      <c r="D73" s="69"/>
      <c r="E73" s="69"/>
      <c r="F73" s="69"/>
      <c r="G73" s="22">
        <f>SUM(G71:G72)</f>
        <v>0</v>
      </c>
      <c r="H73" s="56"/>
    </row>
    <row r="74" spans="1:8" ht="25.5" x14ac:dyDescent="0.2">
      <c r="A74" s="18" t="s">
        <v>10</v>
      </c>
      <c r="B74" s="41" t="s">
        <v>57</v>
      </c>
      <c r="C74" s="17" t="s">
        <v>11</v>
      </c>
      <c r="D74" s="41" t="str">
        <f t="shared" ref="D74:G74" si="18">D58</f>
        <v>Unità di misura</v>
      </c>
      <c r="E74" s="41" t="str">
        <f t="shared" si="18"/>
        <v>Quantità</v>
      </c>
      <c r="F74" s="42" t="str">
        <f t="shared" si="18"/>
        <v>Extra Costo Unitario
in €uro (in cifre)</v>
      </c>
      <c r="G74" s="43" t="str">
        <f t="shared" si="18"/>
        <v>IMPORTO</v>
      </c>
      <c r="H74" s="60" t="s">
        <v>114</v>
      </c>
    </row>
    <row r="75" spans="1:8" x14ac:dyDescent="0.2">
      <c r="A75" s="19" t="s">
        <v>55</v>
      </c>
      <c r="B75" s="19" t="s">
        <v>52</v>
      </c>
      <c r="C75" s="20" t="s">
        <v>53</v>
      </c>
      <c r="D75" s="21" t="s">
        <v>122</v>
      </c>
      <c r="E75" s="21">
        <v>1</v>
      </c>
      <c r="F75" s="14"/>
      <c r="G75" s="37">
        <f t="shared" si="16"/>
        <v>0</v>
      </c>
      <c r="H75" s="47"/>
    </row>
    <row r="76" spans="1:8" x14ac:dyDescent="0.2">
      <c r="A76" s="19" t="s">
        <v>56</v>
      </c>
      <c r="B76" s="58" t="s">
        <v>154</v>
      </c>
      <c r="C76" s="20" t="s">
        <v>54</v>
      </c>
      <c r="D76" s="59" t="s">
        <v>122</v>
      </c>
      <c r="E76" s="59">
        <v>1</v>
      </c>
      <c r="F76" s="14"/>
      <c r="G76" s="38">
        <f t="shared" si="16"/>
        <v>0</v>
      </c>
      <c r="H76" s="47"/>
    </row>
    <row r="77" spans="1:8" x14ac:dyDescent="0.2">
      <c r="A77" s="69" t="s">
        <v>133</v>
      </c>
      <c r="B77" s="69"/>
      <c r="C77" s="69"/>
      <c r="D77" s="69"/>
      <c r="E77" s="69"/>
      <c r="F77" s="69"/>
      <c r="G77" s="36">
        <f>SUM(G75:G76)</f>
        <v>0</v>
      </c>
      <c r="H77" s="56"/>
    </row>
    <row r="78" spans="1:8" ht="25.5" x14ac:dyDescent="0.2">
      <c r="A78" s="18" t="s">
        <v>12</v>
      </c>
      <c r="B78" s="41" t="s">
        <v>57</v>
      </c>
      <c r="C78" s="17" t="s">
        <v>13</v>
      </c>
      <c r="D78" s="41" t="str">
        <f t="shared" ref="D78:G78" si="19">D58</f>
        <v>Unità di misura</v>
      </c>
      <c r="E78" s="41" t="str">
        <f t="shared" si="19"/>
        <v>Quantità</v>
      </c>
      <c r="F78" s="42" t="str">
        <f t="shared" si="19"/>
        <v>Extra Costo Unitario
in €uro (in cifre)</v>
      </c>
      <c r="G78" s="43" t="str">
        <f t="shared" si="19"/>
        <v>IMPORTO</v>
      </c>
      <c r="H78" s="60" t="s">
        <v>114</v>
      </c>
    </row>
    <row r="79" spans="1:8" x14ac:dyDescent="0.2">
      <c r="A79" s="19" t="s">
        <v>60</v>
      </c>
      <c r="B79" s="19" t="s">
        <v>58</v>
      </c>
      <c r="C79" s="20" t="s">
        <v>95</v>
      </c>
      <c r="D79" s="21" t="s">
        <v>122</v>
      </c>
      <c r="E79" s="21">
        <v>17</v>
      </c>
      <c r="F79" s="14"/>
      <c r="G79" s="37">
        <f t="shared" si="16"/>
        <v>0</v>
      </c>
      <c r="H79" s="47"/>
    </row>
    <row r="80" spans="1:8" x14ac:dyDescent="0.2">
      <c r="A80" s="19" t="s">
        <v>61</v>
      </c>
      <c r="B80" s="19" t="s">
        <v>59</v>
      </c>
      <c r="C80" s="20" t="s">
        <v>96</v>
      </c>
      <c r="D80" s="21" t="s">
        <v>122</v>
      </c>
      <c r="E80" s="21">
        <v>30</v>
      </c>
      <c r="F80" s="14"/>
      <c r="G80" s="37">
        <f t="shared" si="16"/>
        <v>0</v>
      </c>
      <c r="H80" s="47"/>
    </row>
    <row r="81" spans="1:8" x14ac:dyDescent="0.2">
      <c r="A81" s="69" t="s">
        <v>134</v>
      </c>
      <c r="B81" s="69"/>
      <c r="C81" s="69"/>
      <c r="D81" s="69"/>
      <c r="E81" s="69"/>
      <c r="F81" s="69"/>
      <c r="G81" s="22">
        <f>SUM(G79:G80)</f>
        <v>0</v>
      </c>
      <c r="H81" s="56"/>
    </row>
    <row r="82" spans="1:8" ht="25.5" x14ac:dyDescent="0.2">
      <c r="A82" s="18" t="s">
        <v>14</v>
      </c>
      <c r="B82" s="41" t="s">
        <v>57</v>
      </c>
      <c r="C82" s="17" t="s">
        <v>15</v>
      </c>
      <c r="D82" s="41" t="str">
        <f t="shared" ref="D82:G82" si="20">D58</f>
        <v>Unità di misura</v>
      </c>
      <c r="E82" s="41" t="str">
        <f t="shared" si="20"/>
        <v>Quantità</v>
      </c>
      <c r="F82" s="42" t="str">
        <f t="shared" si="20"/>
        <v>Extra Costo Unitario
in €uro (in cifre)</v>
      </c>
      <c r="G82" s="43" t="str">
        <f t="shared" si="20"/>
        <v>IMPORTO</v>
      </c>
      <c r="H82" s="60" t="s">
        <v>114</v>
      </c>
    </row>
    <row r="83" spans="1:8" x14ac:dyDescent="0.2">
      <c r="A83" s="19" t="s">
        <v>64</v>
      </c>
      <c r="B83" s="19" t="s">
        <v>62</v>
      </c>
      <c r="C83" s="20" t="s">
        <v>97</v>
      </c>
      <c r="D83" s="21" t="s">
        <v>122</v>
      </c>
      <c r="E83" s="21">
        <v>2</v>
      </c>
      <c r="F83" s="14"/>
      <c r="G83" s="37">
        <f t="shared" si="16"/>
        <v>0</v>
      </c>
      <c r="H83" s="47"/>
    </row>
    <row r="84" spans="1:8" x14ac:dyDescent="0.2">
      <c r="A84" s="19" t="s">
        <v>67</v>
      </c>
      <c r="B84" s="19" t="s">
        <v>63</v>
      </c>
      <c r="C84" s="20" t="s">
        <v>97</v>
      </c>
      <c r="D84" s="21" t="s">
        <v>122</v>
      </c>
      <c r="E84" s="21">
        <v>1</v>
      </c>
      <c r="F84" s="14"/>
      <c r="G84" s="37">
        <f t="shared" si="16"/>
        <v>0</v>
      </c>
      <c r="H84" s="47"/>
    </row>
    <row r="85" spans="1:8" x14ac:dyDescent="0.2">
      <c r="A85" s="19" t="s">
        <v>68</v>
      </c>
      <c r="B85" s="19" t="s">
        <v>65</v>
      </c>
      <c r="C85" s="20" t="s">
        <v>97</v>
      </c>
      <c r="D85" s="21" t="s">
        <v>122</v>
      </c>
      <c r="E85" s="21">
        <v>2</v>
      </c>
      <c r="F85" s="14"/>
      <c r="G85" s="37">
        <f t="shared" si="16"/>
        <v>0</v>
      </c>
      <c r="H85" s="47"/>
    </row>
    <row r="86" spans="1:8" x14ac:dyDescent="0.2">
      <c r="A86" s="19" t="s">
        <v>69</v>
      </c>
      <c r="B86" s="19" t="s">
        <v>66</v>
      </c>
      <c r="C86" s="20" t="s">
        <v>97</v>
      </c>
      <c r="D86" s="21" t="s">
        <v>122</v>
      </c>
      <c r="E86" s="21">
        <v>2</v>
      </c>
      <c r="F86" s="14"/>
      <c r="G86" s="37">
        <f t="shared" si="16"/>
        <v>0</v>
      </c>
      <c r="H86" s="47"/>
    </row>
    <row r="87" spans="1:8" x14ac:dyDescent="0.2">
      <c r="A87" s="69" t="s">
        <v>135</v>
      </c>
      <c r="B87" s="69"/>
      <c r="C87" s="69"/>
      <c r="D87" s="69"/>
      <c r="E87" s="69"/>
      <c r="F87" s="69"/>
      <c r="G87" s="22">
        <f>SUM(G83:G86)</f>
        <v>0</v>
      </c>
      <c r="H87" s="56"/>
    </row>
    <row r="88" spans="1:8" ht="25.5" x14ac:dyDescent="0.2">
      <c r="A88" s="18" t="s">
        <v>16</v>
      </c>
      <c r="B88" s="41" t="s">
        <v>57</v>
      </c>
      <c r="C88" s="17" t="s">
        <v>17</v>
      </c>
      <c r="D88" s="41" t="str">
        <f t="shared" ref="D88:G88" si="21">D58</f>
        <v>Unità di misura</v>
      </c>
      <c r="E88" s="41" t="str">
        <f t="shared" si="21"/>
        <v>Quantità</v>
      </c>
      <c r="F88" s="42" t="str">
        <f t="shared" si="21"/>
        <v>Extra Costo Unitario
in €uro (in cifre)</v>
      </c>
      <c r="G88" s="43" t="str">
        <f t="shared" si="21"/>
        <v>IMPORTO</v>
      </c>
      <c r="H88" s="60" t="s">
        <v>114</v>
      </c>
    </row>
    <row r="89" spans="1:8" x14ac:dyDescent="0.2">
      <c r="A89" s="89" t="s">
        <v>75</v>
      </c>
      <c r="B89" s="19" t="s">
        <v>166</v>
      </c>
      <c r="C89" s="20" t="s">
        <v>81</v>
      </c>
      <c r="D89" s="21" t="s">
        <v>122</v>
      </c>
      <c r="E89" s="21">
        <v>49</v>
      </c>
      <c r="F89" s="14"/>
      <c r="G89" s="37">
        <f t="shared" si="16"/>
        <v>0</v>
      </c>
      <c r="H89" s="47"/>
    </row>
    <row r="90" spans="1:8" x14ac:dyDescent="0.2">
      <c r="A90" s="90"/>
      <c r="B90" s="19" t="s">
        <v>167</v>
      </c>
      <c r="C90" s="20" t="s">
        <v>81</v>
      </c>
      <c r="D90" s="21" t="s">
        <v>122</v>
      </c>
      <c r="E90" s="21">
        <v>24</v>
      </c>
      <c r="F90" s="14"/>
      <c r="G90" s="37">
        <f t="shared" si="16"/>
        <v>0</v>
      </c>
      <c r="H90" s="47"/>
    </row>
    <row r="91" spans="1:8" x14ac:dyDescent="0.2">
      <c r="A91" s="19" t="s">
        <v>76</v>
      </c>
      <c r="B91" s="19" t="s">
        <v>70</v>
      </c>
      <c r="C91" s="20" t="s">
        <v>82</v>
      </c>
      <c r="D91" s="21" t="s">
        <v>122</v>
      </c>
      <c r="E91" s="21">
        <v>32</v>
      </c>
      <c r="F91" s="14"/>
      <c r="G91" s="38">
        <f t="shared" si="16"/>
        <v>0</v>
      </c>
      <c r="H91" s="47"/>
    </row>
    <row r="92" spans="1:8" x14ac:dyDescent="0.2">
      <c r="A92" s="19" t="s">
        <v>77</v>
      </c>
      <c r="B92" s="19" t="s">
        <v>71</v>
      </c>
      <c r="C92" s="20" t="s">
        <v>82</v>
      </c>
      <c r="D92" s="21" t="s">
        <v>122</v>
      </c>
      <c r="E92" s="21">
        <v>17</v>
      </c>
      <c r="F92" s="14"/>
      <c r="G92" s="37">
        <f t="shared" si="16"/>
        <v>0</v>
      </c>
      <c r="H92" s="47"/>
    </row>
    <row r="93" spans="1:8" x14ac:dyDescent="0.2">
      <c r="A93" s="19" t="s">
        <v>78</v>
      </c>
      <c r="B93" s="19" t="s">
        <v>72</v>
      </c>
      <c r="C93" s="20" t="s">
        <v>83</v>
      </c>
      <c r="D93" s="21" t="s">
        <v>122</v>
      </c>
      <c r="E93" s="21">
        <v>4</v>
      </c>
      <c r="F93" s="14"/>
      <c r="G93" s="37">
        <f t="shared" si="16"/>
        <v>0</v>
      </c>
      <c r="H93" s="47"/>
    </row>
    <row r="94" spans="1:8" x14ac:dyDescent="0.2">
      <c r="A94" s="19" t="s">
        <v>79</v>
      </c>
      <c r="B94" s="19" t="s">
        <v>73</v>
      </c>
      <c r="C94" s="20" t="s">
        <v>84</v>
      </c>
      <c r="D94" s="21" t="s">
        <v>122</v>
      </c>
      <c r="E94" s="21">
        <v>10</v>
      </c>
      <c r="F94" s="14"/>
      <c r="G94" s="37">
        <f t="shared" si="16"/>
        <v>0</v>
      </c>
      <c r="H94" s="47"/>
    </row>
    <row r="95" spans="1:8" x14ac:dyDescent="0.2">
      <c r="A95" s="19" t="s">
        <v>80</v>
      </c>
      <c r="B95" s="19" t="s">
        <v>74</v>
      </c>
      <c r="C95" s="20" t="s">
        <v>85</v>
      </c>
      <c r="D95" s="21" t="s">
        <v>122</v>
      </c>
      <c r="E95" s="21">
        <v>6</v>
      </c>
      <c r="F95" s="14"/>
      <c r="G95" s="37">
        <f t="shared" si="16"/>
        <v>0</v>
      </c>
      <c r="H95" s="47"/>
    </row>
    <row r="96" spans="1:8" x14ac:dyDescent="0.2">
      <c r="A96" s="69" t="s">
        <v>136</v>
      </c>
      <c r="B96" s="69"/>
      <c r="C96" s="69"/>
      <c r="D96" s="69"/>
      <c r="E96" s="69"/>
      <c r="F96" s="69"/>
      <c r="G96" s="36">
        <f>SUM(G89:G95)</f>
        <v>0</v>
      </c>
      <c r="H96" s="56"/>
    </row>
    <row r="97" spans="1:8" ht="25.5" x14ac:dyDescent="0.2">
      <c r="A97" s="18" t="s">
        <v>18</v>
      </c>
      <c r="B97" s="41" t="s">
        <v>57</v>
      </c>
      <c r="C97" s="17" t="s">
        <v>19</v>
      </c>
      <c r="D97" s="41" t="str">
        <f t="shared" ref="D97:G97" si="22">D58</f>
        <v>Unità di misura</v>
      </c>
      <c r="E97" s="41" t="str">
        <f t="shared" si="22"/>
        <v>Quantità</v>
      </c>
      <c r="F97" s="42" t="str">
        <f t="shared" si="22"/>
        <v>Extra Costo Unitario
in €uro (in cifre)</v>
      </c>
      <c r="G97" s="43" t="str">
        <f t="shared" si="22"/>
        <v>IMPORTO</v>
      </c>
      <c r="H97" s="60" t="s">
        <v>114</v>
      </c>
    </row>
    <row r="98" spans="1:8" x14ac:dyDescent="0.2">
      <c r="A98" s="19" t="s">
        <v>86</v>
      </c>
      <c r="B98" s="19" t="s">
        <v>162</v>
      </c>
      <c r="C98" s="20" t="s">
        <v>87</v>
      </c>
      <c r="D98" s="21" t="s">
        <v>122</v>
      </c>
      <c r="E98" s="21">
        <v>1</v>
      </c>
      <c r="F98" s="14"/>
      <c r="G98" s="37">
        <f t="shared" si="16"/>
        <v>0</v>
      </c>
      <c r="H98" s="47"/>
    </row>
    <row r="99" spans="1:8" x14ac:dyDescent="0.2">
      <c r="A99" s="69" t="s">
        <v>137</v>
      </c>
      <c r="B99" s="69"/>
      <c r="C99" s="69"/>
      <c r="D99" s="69"/>
      <c r="E99" s="69"/>
      <c r="F99" s="69"/>
      <c r="G99" s="22">
        <f>SUM(G98)</f>
        <v>0</v>
      </c>
      <c r="H99" s="56"/>
    </row>
    <row r="100" spans="1:8" ht="25.5" x14ac:dyDescent="0.2">
      <c r="A100" s="18" t="s">
        <v>20</v>
      </c>
      <c r="B100" s="41" t="s">
        <v>57</v>
      </c>
      <c r="C100" s="17" t="s">
        <v>21</v>
      </c>
      <c r="D100" s="41" t="str">
        <f t="shared" ref="D100:G100" si="23">D58</f>
        <v>Unità di misura</v>
      </c>
      <c r="E100" s="41" t="str">
        <f t="shared" si="23"/>
        <v>Quantità</v>
      </c>
      <c r="F100" s="42" t="str">
        <f t="shared" si="23"/>
        <v>Extra Costo Unitario
in €uro (in cifre)</v>
      </c>
      <c r="G100" s="43" t="str">
        <f t="shared" si="23"/>
        <v>IMPORTO</v>
      </c>
      <c r="H100" s="60" t="s">
        <v>114</v>
      </c>
    </row>
    <row r="101" spans="1:8" x14ac:dyDescent="0.2">
      <c r="A101" s="19" t="s">
        <v>88</v>
      </c>
      <c r="B101" s="23" t="s">
        <v>99</v>
      </c>
      <c r="C101" s="20" t="s">
        <v>90</v>
      </c>
      <c r="D101" s="21" t="s">
        <v>123</v>
      </c>
      <c r="E101" s="21">
        <v>60</v>
      </c>
      <c r="F101" s="14"/>
      <c r="G101" s="37">
        <f t="shared" si="16"/>
        <v>0</v>
      </c>
      <c r="H101" s="47"/>
    </row>
    <row r="102" spans="1:8" x14ac:dyDescent="0.2">
      <c r="A102" s="19" t="s">
        <v>89</v>
      </c>
      <c r="B102" s="23" t="s">
        <v>100</v>
      </c>
      <c r="C102" s="20" t="s">
        <v>91</v>
      </c>
      <c r="D102" s="21" t="s">
        <v>123</v>
      </c>
      <c r="E102" s="21">
        <v>1660.77</v>
      </c>
      <c r="F102" s="14"/>
      <c r="G102" s="37">
        <f t="shared" si="16"/>
        <v>0</v>
      </c>
      <c r="H102" s="47"/>
    </row>
    <row r="103" spans="1:8" x14ac:dyDescent="0.2">
      <c r="A103" s="69" t="s">
        <v>138</v>
      </c>
      <c r="B103" s="69"/>
      <c r="C103" s="69"/>
      <c r="D103" s="69"/>
      <c r="E103" s="69"/>
      <c r="F103" s="69"/>
      <c r="G103" s="22">
        <f>SUM(G101:G102)</f>
        <v>0</v>
      </c>
      <c r="H103" s="56"/>
    </row>
    <row r="104" spans="1:8" ht="25.5" x14ac:dyDescent="0.2">
      <c r="A104" s="18" t="s">
        <v>22</v>
      </c>
      <c r="B104" s="41" t="s">
        <v>57</v>
      </c>
      <c r="C104" s="17" t="s">
        <v>23</v>
      </c>
      <c r="D104" s="41" t="str">
        <f t="shared" ref="D104:G104" si="24">D58</f>
        <v>Unità di misura</v>
      </c>
      <c r="E104" s="41" t="str">
        <f t="shared" si="24"/>
        <v>Quantità</v>
      </c>
      <c r="F104" s="42" t="str">
        <f t="shared" si="24"/>
        <v>Extra Costo Unitario
in €uro (in cifre)</v>
      </c>
      <c r="G104" s="43" t="str">
        <f t="shared" si="24"/>
        <v>IMPORTO</v>
      </c>
      <c r="H104" s="60" t="s">
        <v>114</v>
      </c>
    </row>
    <row r="105" spans="1:8" x14ac:dyDescent="0.2">
      <c r="A105" s="19" t="s">
        <v>92</v>
      </c>
      <c r="B105" s="19" t="s">
        <v>101</v>
      </c>
      <c r="C105" s="20" t="s">
        <v>93</v>
      </c>
      <c r="D105" s="21" t="s">
        <v>123</v>
      </c>
      <c r="E105" s="21">
        <v>108.49</v>
      </c>
      <c r="F105" s="14"/>
      <c r="G105" s="37">
        <f t="shared" si="16"/>
        <v>0</v>
      </c>
      <c r="H105" s="47"/>
    </row>
    <row r="106" spans="1:8" x14ac:dyDescent="0.2">
      <c r="A106" s="69" t="s">
        <v>139</v>
      </c>
      <c r="B106" s="69"/>
      <c r="C106" s="69"/>
      <c r="D106" s="69"/>
      <c r="E106" s="69"/>
      <c r="F106" s="69"/>
      <c r="G106" s="22">
        <f>SUM(G105)</f>
        <v>0</v>
      </c>
      <c r="H106" s="94"/>
    </row>
    <row r="107" spans="1:8" ht="39" customHeight="1" x14ac:dyDescent="0.2">
      <c r="A107" s="95" t="s">
        <v>117</v>
      </c>
      <c r="B107" s="95"/>
      <c r="C107" s="95"/>
      <c r="D107" s="95"/>
      <c r="E107" s="95"/>
      <c r="F107" s="53" t="s">
        <v>124</v>
      </c>
      <c r="G107" s="32">
        <f>G108+G114+G120+G126+G132+G138+G144+G150+G156</f>
        <v>0</v>
      </c>
      <c r="H107" s="94"/>
    </row>
    <row r="108" spans="1:8" ht="15" customHeight="1" x14ac:dyDescent="0.2">
      <c r="A108" s="63" t="s">
        <v>24</v>
      </c>
      <c r="B108" s="64"/>
      <c r="C108" s="79" t="s">
        <v>34</v>
      </c>
      <c r="D108" s="80"/>
      <c r="E108" s="80"/>
      <c r="F108" s="54" t="s">
        <v>140</v>
      </c>
      <c r="G108" s="24">
        <f>SUM(G110:G113)</f>
        <v>0</v>
      </c>
      <c r="H108" s="94"/>
    </row>
    <row r="109" spans="1:8" ht="38.25" x14ac:dyDescent="0.2">
      <c r="A109" s="63"/>
      <c r="B109" s="63"/>
      <c r="C109" s="51" t="str">
        <f t="shared" ref="C109:G109" si="25">C15</f>
        <v xml:space="preserve">Inserire breve descrizione dell'elemento offerto che compone la miglioria offerta indicando l'unità di misura e l'importo nelle relative colonne </v>
      </c>
      <c r="D109" s="41" t="str">
        <f t="shared" si="25"/>
        <v>Unità di misura</v>
      </c>
      <c r="E109" s="41" t="str">
        <f t="shared" si="25"/>
        <v>Quantità</v>
      </c>
      <c r="F109" s="42" t="str">
        <f t="shared" si="25"/>
        <v>Extra Costo Unitario
in €uro (in cifre)</v>
      </c>
      <c r="G109" s="43" t="str">
        <f t="shared" si="25"/>
        <v>IMPORTO</v>
      </c>
      <c r="H109" s="60" t="s">
        <v>114</v>
      </c>
    </row>
    <row r="110" spans="1:8" x14ac:dyDescent="0.2">
      <c r="A110" s="63"/>
      <c r="B110" s="63"/>
      <c r="C110" s="12"/>
      <c r="D110" s="13"/>
      <c r="E110" s="13"/>
      <c r="F110" s="14"/>
      <c r="G110" s="39">
        <f t="shared" ref="G110:G111" si="26">F110*E110</f>
        <v>0</v>
      </c>
      <c r="H110" s="47"/>
    </row>
    <row r="111" spans="1:8" x14ac:dyDescent="0.2">
      <c r="A111" s="63"/>
      <c r="B111" s="63"/>
      <c r="C111" s="12"/>
      <c r="D111" s="13"/>
      <c r="E111" s="13"/>
      <c r="F111" s="14"/>
      <c r="G111" s="39">
        <f t="shared" si="26"/>
        <v>0</v>
      </c>
      <c r="H111" s="47"/>
    </row>
    <row r="112" spans="1:8" x14ac:dyDescent="0.2">
      <c r="A112" s="63"/>
      <c r="B112" s="63"/>
      <c r="C112" s="12"/>
      <c r="D112" s="13"/>
      <c r="E112" s="13"/>
      <c r="F112" s="14"/>
      <c r="G112" s="39">
        <f t="shared" ref="G112" si="27">F112*E112</f>
        <v>0</v>
      </c>
      <c r="H112" s="47"/>
    </row>
    <row r="113" spans="1:8" x14ac:dyDescent="0.2">
      <c r="A113" s="63"/>
      <c r="B113" s="63"/>
      <c r="C113" s="12"/>
      <c r="D113" s="13"/>
      <c r="E113" s="13"/>
      <c r="F113" s="14"/>
      <c r="G113" s="39">
        <f t="shared" ref="G113:G118" si="28">F113*E113</f>
        <v>0</v>
      </c>
      <c r="H113" s="47"/>
    </row>
    <row r="114" spans="1:8" x14ac:dyDescent="0.2">
      <c r="A114" s="63" t="s">
        <v>25</v>
      </c>
      <c r="B114" s="64"/>
      <c r="C114" s="79" t="s">
        <v>35</v>
      </c>
      <c r="D114" s="80"/>
      <c r="E114" s="80"/>
      <c r="F114" s="54" t="s">
        <v>141</v>
      </c>
      <c r="G114" s="24">
        <f>SUM(G116:G119)</f>
        <v>0</v>
      </c>
      <c r="H114" s="56"/>
    </row>
    <row r="115" spans="1:8" ht="38.25" x14ac:dyDescent="0.2">
      <c r="A115" s="63"/>
      <c r="B115" s="63"/>
      <c r="C115" s="51" t="str">
        <f t="shared" ref="C115:G115" si="29">C15</f>
        <v xml:space="preserve">Inserire breve descrizione dell'elemento offerto che compone la miglioria offerta indicando l'unità di misura e l'importo nelle relative colonne </v>
      </c>
      <c r="D115" s="41" t="str">
        <f t="shared" si="29"/>
        <v>Unità di misura</v>
      </c>
      <c r="E115" s="41" t="str">
        <f t="shared" si="29"/>
        <v>Quantità</v>
      </c>
      <c r="F115" s="42" t="str">
        <f t="shared" si="29"/>
        <v>Extra Costo Unitario
in €uro (in cifre)</v>
      </c>
      <c r="G115" s="43" t="str">
        <f t="shared" si="29"/>
        <v>IMPORTO</v>
      </c>
      <c r="H115" s="60" t="s">
        <v>114</v>
      </c>
    </row>
    <row r="116" spans="1:8" x14ac:dyDescent="0.2">
      <c r="A116" s="63"/>
      <c r="B116" s="63"/>
      <c r="C116" s="12"/>
      <c r="D116" s="13"/>
      <c r="E116" s="13"/>
      <c r="F116" s="14"/>
      <c r="G116" s="39">
        <f t="shared" si="28"/>
        <v>0</v>
      </c>
      <c r="H116" s="47"/>
    </row>
    <row r="117" spans="1:8" x14ac:dyDescent="0.2">
      <c r="A117" s="63"/>
      <c r="B117" s="63"/>
      <c r="C117" s="12"/>
      <c r="D117" s="13"/>
      <c r="E117" s="13"/>
      <c r="F117" s="14"/>
      <c r="G117" s="39">
        <f t="shared" si="28"/>
        <v>0</v>
      </c>
      <c r="H117" s="47"/>
    </row>
    <row r="118" spans="1:8" x14ac:dyDescent="0.2">
      <c r="A118" s="63"/>
      <c r="B118" s="63"/>
      <c r="C118" s="12"/>
      <c r="D118" s="13"/>
      <c r="E118" s="13"/>
      <c r="F118" s="14"/>
      <c r="G118" s="39">
        <f t="shared" si="28"/>
        <v>0</v>
      </c>
      <c r="H118" s="47"/>
    </row>
    <row r="119" spans="1:8" x14ac:dyDescent="0.2">
      <c r="A119" s="63"/>
      <c r="B119" s="63"/>
      <c r="C119" s="12"/>
      <c r="D119" s="13"/>
      <c r="E119" s="13"/>
      <c r="F119" s="14"/>
      <c r="G119" s="39">
        <f t="shared" ref="G119" si="30">F119*E119</f>
        <v>0</v>
      </c>
      <c r="H119" s="47"/>
    </row>
    <row r="120" spans="1:8" x14ac:dyDescent="0.2">
      <c r="A120" s="63" t="s">
        <v>26</v>
      </c>
      <c r="B120" s="64"/>
      <c r="C120" s="79" t="s">
        <v>27</v>
      </c>
      <c r="D120" s="80"/>
      <c r="E120" s="80"/>
      <c r="F120" s="54" t="s">
        <v>142</v>
      </c>
      <c r="G120" s="24">
        <f>SUM(G122:G125)</f>
        <v>0</v>
      </c>
      <c r="H120" s="56"/>
    </row>
    <row r="121" spans="1:8" ht="38.25" x14ac:dyDescent="0.2">
      <c r="A121" s="63"/>
      <c r="B121" s="63"/>
      <c r="C121" s="51" t="str">
        <f t="shared" ref="C121:G121" si="31">C15</f>
        <v xml:space="preserve">Inserire breve descrizione dell'elemento offerto che compone la miglioria offerta indicando l'unità di misura e l'importo nelle relative colonne </v>
      </c>
      <c r="D121" s="41" t="str">
        <f t="shared" si="31"/>
        <v>Unità di misura</v>
      </c>
      <c r="E121" s="41" t="str">
        <f t="shared" si="31"/>
        <v>Quantità</v>
      </c>
      <c r="F121" s="42" t="str">
        <f t="shared" si="31"/>
        <v>Extra Costo Unitario
in €uro (in cifre)</v>
      </c>
      <c r="G121" s="43" t="str">
        <f t="shared" si="31"/>
        <v>IMPORTO</v>
      </c>
      <c r="H121" s="60" t="s">
        <v>114</v>
      </c>
    </row>
    <row r="122" spans="1:8" x14ac:dyDescent="0.2">
      <c r="A122" s="63"/>
      <c r="B122" s="63"/>
      <c r="C122" s="12"/>
      <c r="D122" s="13"/>
      <c r="E122" s="13"/>
      <c r="F122" s="14"/>
      <c r="G122" s="39">
        <f t="shared" ref="G122:G125" si="32">F122*E122</f>
        <v>0</v>
      </c>
      <c r="H122" s="47"/>
    </row>
    <row r="123" spans="1:8" x14ac:dyDescent="0.2">
      <c r="A123" s="63"/>
      <c r="B123" s="63"/>
      <c r="C123" s="12"/>
      <c r="D123" s="13"/>
      <c r="E123" s="13"/>
      <c r="F123" s="14"/>
      <c r="G123" s="39">
        <f t="shared" si="32"/>
        <v>0</v>
      </c>
      <c r="H123" s="47"/>
    </row>
    <row r="124" spans="1:8" x14ac:dyDescent="0.2">
      <c r="A124" s="63"/>
      <c r="B124" s="63"/>
      <c r="C124" s="12"/>
      <c r="D124" s="13"/>
      <c r="E124" s="13"/>
      <c r="F124" s="14"/>
      <c r="G124" s="39">
        <f t="shared" si="32"/>
        <v>0</v>
      </c>
      <c r="H124" s="47"/>
    </row>
    <row r="125" spans="1:8" x14ac:dyDescent="0.2">
      <c r="A125" s="63"/>
      <c r="B125" s="63"/>
      <c r="C125" s="12"/>
      <c r="D125" s="13"/>
      <c r="E125" s="13"/>
      <c r="F125" s="14"/>
      <c r="G125" s="39">
        <f t="shared" si="32"/>
        <v>0</v>
      </c>
      <c r="H125" s="47"/>
    </row>
    <row r="126" spans="1:8" x14ac:dyDescent="0.2">
      <c r="A126" s="63" t="s">
        <v>28</v>
      </c>
      <c r="B126" s="64"/>
      <c r="C126" s="79" t="s">
        <v>29</v>
      </c>
      <c r="D126" s="80"/>
      <c r="E126" s="80"/>
      <c r="F126" s="54" t="s">
        <v>143</v>
      </c>
      <c r="G126" s="24">
        <f>SUM(G128:G131)</f>
        <v>0</v>
      </c>
      <c r="H126" s="56"/>
    </row>
    <row r="127" spans="1:8" ht="38.25" x14ac:dyDescent="0.2">
      <c r="A127" s="63"/>
      <c r="B127" s="63"/>
      <c r="C127" s="51" t="str">
        <f t="shared" ref="C127:G127" si="33">C15</f>
        <v xml:space="preserve">Inserire breve descrizione dell'elemento offerto che compone la miglioria offerta indicando l'unità di misura e l'importo nelle relative colonne </v>
      </c>
      <c r="D127" s="41" t="str">
        <f t="shared" si="33"/>
        <v>Unità di misura</v>
      </c>
      <c r="E127" s="41" t="str">
        <f t="shared" si="33"/>
        <v>Quantità</v>
      </c>
      <c r="F127" s="42" t="str">
        <f t="shared" si="33"/>
        <v>Extra Costo Unitario
in €uro (in cifre)</v>
      </c>
      <c r="G127" s="43" t="str">
        <f t="shared" si="33"/>
        <v>IMPORTO</v>
      </c>
      <c r="H127" s="60" t="s">
        <v>114</v>
      </c>
    </row>
    <row r="128" spans="1:8" x14ac:dyDescent="0.2">
      <c r="A128" s="63"/>
      <c r="B128" s="63"/>
      <c r="C128" s="12"/>
      <c r="D128" s="13"/>
      <c r="E128" s="13"/>
      <c r="F128" s="14"/>
      <c r="G128" s="39">
        <f t="shared" ref="G128:G131" si="34">F128*E128</f>
        <v>0</v>
      </c>
      <c r="H128" s="47"/>
    </row>
    <row r="129" spans="1:8" x14ac:dyDescent="0.2">
      <c r="A129" s="63"/>
      <c r="B129" s="63"/>
      <c r="C129" s="12"/>
      <c r="D129" s="13"/>
      <c r="E129" s="13"/>
      <c r="F129" s="14"/>
      <c r="G129" s="39">
        <f t="shared" si="34"/>
        <v>0</v>
      </c>
      <c r="H129" s="47"/>
    </row>
    <row r="130" spans="1:8" x14ac:dyDescent="0.2">
      <c r="A130" s="63"/>
      <c r="B130" s="63"/>
      <c r="C130" s="12"/>
      <c r="D130" s="13"/>
      <c r="E130" s="13"/>
      <c r="F130" s="14"/>
      <c r="G130" s="39">
        <f t="shared" si="34"/>
        <v>0</v>
      </c>
      <c r="H130" s="47"/>
    </row>
    <row r="131" spans="1:8" x14ac:dyDescent="0.2">
      <c r="A131" s="63"/>
      <c r="B131" s="63"/>
      <c r="C131" s="12"/>
      <c r="D131" s="13"/>
      <c r="E131" s="13"/>
      <c r="F131" s="14"/>
      <c r="G131" s="39">
        <f t="shared" si="34"/>
        <v>0</v>
      </c>
      <c r="H131" s="47"/>
    </row>
    <row r="132" spans="1:8" x14ac:dyDescent="0.2">
      <c r="A132" s="63" t="s">
        <v>30</v>
      </c>
      <c r="B132" s="64"/>
      <c r="C132" s="79" t="s">
        <v>31</v>
      </c>
      <c r="D132" s="80"/>
      <c r="E132" s="80"/>
      <c r="F132" s="54" t="s">
        <v>144</v>
      </c>
      <c r="G132" s="24">
        <f>SUM(G134:G137)</f>
        <v>0</v>
      </c>
      <c r="H132" s="56"/>
    </row>
    <row r="133" spans="1:8" ht="38.25" x14ac:dyDescent="0.2">
      <c r="A133" s="63"/>
      <c r="B133" s="63"/>
      <c r="C133" s="51" t="str">
        <f t="shared" ref="C133:G133" si="35">C15</f>
        <v xml:space="preserve">Inserire breve descrizione dell'elemento offerto che compone la miglioria offerta indicando l'unità di misura e l'importo nelle relative colonne </v>
      </c>
      <c r="D133" s="41" t="str">
        <f t="shared" si="35"/>
        <v>Unità di misura</v>
      </c>
      <c r="E133" s="41" t="str">
        <f t="shared" si="35"/>
        <v>Quantità</v>
      </c>
      <c r="F133" s="42" t="str">
        <f t="shared" si="35"/>
        <v>Extra Costo Unitario
in €uro (in cifre)</v>
      </c>
      <c r="G133" s="43" t="str">
        <f t="shared" si="35"/>
        <v>IMPORTO</v>
      </c>
      <c r="H133" s="60" t="s">
        <v>114</v>
      </c>
    </row>
    <row r="134" spans="1:8" x14ac:dyDescent="0.2">
      <c r="A134" s="63"/>
      <c r="B134" s="63"/>
      <c r="C134" s="12"/>
      <c r="D134" s="13"/>
      <c r="E134" s="13"/>
      <c r="F134" s="14"/>
      <c r="G134" s="39">
        <f t="shared" ref="G134:G137" si="36">F134*E134</f>
        <v>0</v>
      </c>
      <c r="H134" s="47"/>
    </row>
    <row r="135" spans="1:8" x14ac:dyDescent="0.2">
      <c r="A135" s="63"/>
      <c r="B135" s="63"/>
      <c r="C135" s="12"/>
      <c r="D135" s="13"/>
      <c r="E135" s="13"/>
      <c r="F135" s="14"/>
      <c r="G135" s="39">
        <f t="shared" si="36"/>
        <v>0</v>
      </c>
      <c r="H135" s="47"/>
    </row>
    <row r="136" spans="1:8" x14ac:dyDescent="0.2">
      <c r="A136" s="63"/>
      <c r="B136" s="63"/>
      <c r="C136" s="12"/>
      <c r="D136" s="13"/>
      <c r="E136" s="13"/>
      <c r="F136" s="14"/>
      <c r="G136" s="39">
        <f t="shared" si="36"/>
        <v>0</v>
      </c>
      <c r="H136" s="47"/>
    </row>
    <row r="137" spans="1:8" x14ac:dyDescent="0.2">
      <c r="A137" s="63"/>
      <c r="B137" s="63"/>
      <c r="C137" s="12"/>
      <c r="D137" s="13"/>
      <c r="E137" s="13"/>
      <c r="F137" s="14"/>
      <c r="G137" s="39">
        <f t="shared" si="36"/>
        <v>0</v>
      </c>
      <c r="H137" s="47"/>
    </row>
    <row r="138" spans="1:8" x14ac:dyDescent="0.2">
      <c r="A138" s="63" t="s">
        <v>32</v>
      </c>
      <c r="B138" s="64"/>
      <c r="C138" s="79" t="s">
        <v>33</v>
      </c>
      <c r="D138" s="80"/>
      <c r="E138" s="80"/>
      <c r="F138" s="54" t="s">
        <v>145</v>
      </c>
      <c r="G138" s="24">
        <f>SUM(G140:G143)</f>
        <v>0</v>
      </c>
      <c r="H138" s="56"/>
    </row>
    <row r="139" spans="1:8" ht="38.25" x14ac:dyDescent="0.2">
      <c r="A139" s="63"/>
      <c r="B139" s="63"/>
      <c r="C139" s="51" t="str">
        <f t="shared" ref="C139:G139" si="37">C15</f>
        <v xml:space="preserve">Inserire breve descrizione dell'elemento offerto che compone la miglioria offerta indicando l'unità di misura e l'importo nelle relative colonne </v>
      </c>
      <c r="D139" s="41" t="str">
        <f t="shared" si="37"/>
        <v>Unità di misura</v>
      </c>
      <c r="E139" s="41" t="str">
        <f t="shared" si="37"/>
        <v>Quantità</v>
      </c>
      <c r="F139" s="42" t="str">
        <f t="shared" si="37"/>
        <v>Extra Costo Unitario
in €uro (in cifre)</v>
      </c>
      <c r="G139" s="43" t="str">
        <f t="shared" si="37"/>
        <v>IMPORTO</v>
      </c>
      <c r="H139" s="60" t="s">
        <v>114</v>
      </c>
    </row>
    <row r="140" spans="1:8" x14ac:dyDescent="0.2">
      <c r="A140" s="63"/>
      <c r="B140" s="63"/>
      <c r="C140" s="12"/>
      <c r="D140" s="13"/>
      <c r="E140" s="13"/>
      <c r="F140" s="14"/>
      <c r="G140" s="39">
        <f t="shared" ref="G140:G143" si="38">F140*E140</f>
        <v>0</v>
      </c>
      <c r="H140" s="47"/>
    </row>
    <row r="141" spans="1:8" x14ac:dyDescent="0.2">
      <c r="A141" s="63"/>
      <c r="B141" s="63"/>
      <c r="C141" s="12"/>
      <c r="D141" s="13"/>
      <c r="E141" s="13"/>
      <c r="F141" s="14"/>
      <c r="G141" s="39">
        <f t="shared" si="38"/>
        <v>0</v>
      </c>
      <c r="H141" s="47"/>
    </row>
    <row r="142" spans="1:8" x14ac:dyDescent="0.2">
      <c r="A142" s="63"/>
      <c r="B142" s="63"/>
      <c r="C142" s="12"/>
      <c r="D142" s="13"/>
      <c r="E142" s="13"/>
      <c r="F142" s="14"/>
      <c r="G142" s="39">
        <f t="shared" si="38"/>
        <v>0</v>
      </c>
      <c r="H142" s="47"/>
    </row>
    <row r="143" spans="1:8" x14ac:dyDescent="0.2">
      <c r="A143" s="63"/>
      <c r="B143" s="63"/>
      <c r="C143" s="12"/>
      <c r="D143" s="13"/>
      <c r="E143" s="13"/>
      <c r="F143" s="14"/>
      <c r="G143" s="39">
        <f t="shared" si="38"/>
        <v>0</v>
      </c>
      <c r="H143" s="47"/>
    </row>
    <row r="144" spans="1:8" ht="15" customHeight="1" x14ac:dyDescent="0.2">
      <c r="A144" s="63" t="s">
        <v>155</v>
      </c>
      <c r="B144" s="64"/>
      <c r="C144" s="79" t="s">
        <v>36</v>
      </c>
      <c r="D144" s="80"/>
      <c r="E144" s="80"/>
      <c r="F144" s="54" t="s">
        <v>158</v>
      </c>
      <c r="G144" s="24">
        <f>SUM(G146:G149)</f>
        <v>0</v>
      </c>
      <c r="H144" s="57"/>
    </row>
    <row r="145" spans="1:8" ht="38.25" x14ac:dyDescent="0.2">
      <c r="A145" s="63"/>
      <c r="B145" s="63"/>
      <c r="C145" s="51" t="str">
        <f>C15</f>
        <v xml:space="preserve">Inserire breve descrizione dell'elemento offerto che compone la miglioria offerta indicando l'unità di misura e l'importo nelle relative colonne </v>
      </c>
      <c r="D145" s="41" t="str">
        <f>D15</f>
        <v>Unità di misura</v>
      </c>
      <c r="E145" s="41" t="str">
        <f>E15</f>
        <v>Quantità</v>
      </c>
      <c r="F145" s="42" t="str">
        <f>F15</f>
        <v>Extra Costo Unitario
in €uro (in cifre)</v>
      </c>
      <c r="G145" s="43" t="str">
        <f>G15</f>
        <v>IMPORTO</v>
      </c>
      <c r="H145" s="60" t="s">
        <v>114</v>
      </c>
    </row>
    <row r="146" spans="1:8" x14ac:dyDescent="0.2">
      <c r="A146" s="63"/>
      <c r="B146" s="63"/>
      <c r="C146" s="12"/>
      <c r="D146" s="13"/>
      <c r="E146" s="13"/>
      <c r="F146" s="14"/>
      <c r="G146" s="39">
        <f t="shared" ref="G146:G149" si="39">F146*E146</f>
        <v>0</v>
      </c>
      <c r="H146" s="47"/>
    </row>
    <row r="147" spans="1:8" x14ac:dyDescent="0.2">
      <c r="A147" s="63"/>
      <c r="B147" s="63"/>
      <c r="C147" s="12"/>
      <c r="D147" s="13"/>
      <c r="E147" s="13"/>
      <c r="F147" s="14"/>
      <c r="G147" s="39">
        <f t="shared" si="39"/>
        <v>0</v>
      </c>
      <c r="H147" s="47"/>
    </row>
    <row r="148" spans="1:8" x14ac:dyDescent="0.2">
      <c r="A148" s="63"/>
      <c r="B148" s="63"/>
      <c r="C148" s="12"/>
      <c r="D148" s="13"/>
      <c r="E148" s="13"/>
      <c r="F148" s="14"/>
      <c r="G148" s="39">
        <f t="shared" si="39"/>
        <v>0</v>
      </c>
      <c r="H148" s="47"/>
    </row>
    <row r="149" spans="1:8" x14ac:dyDescent="0.2">
      <c r="A149" s="63"/>
      <c r="B149" s="63"/>
      <c r="C149" s="12"/>
      <c r="D149" s="13"/>
      <c r="E149" s="13"/>
      <c r="F149" s="14"/>
      <c r="G149" s="39">
        <f t="shared" si="39"/>
        <v>0</v>
      </c>
      <c r="H149" s="47"/>
    </row>
    <row r="150" spans="1:8" x14ac:dyDescent="0.2">
      <c r="A150" s="63" t="s">
        <v>156</v>
      </c>
      <c r="B150" s="64"/>
      <c r="C150" s="79" t="s">
        <v>37</v>
      </c>
      <c r="D150" s="80"/>
      <c r="E150" s="80"/>
      <c r="F150" s="54" t="s">
        <v>159</v>
      </c>
      <c r="G150" s="24">
        <f>SUM(G152:G155)</f>
        <v>0</v>
      </c>
      <c r="H150" s="56"/>
    </row>
    <row r="151" spans="1:8" ht="38.25" x14ac:dyDescent="0.2">
      <c r="A151" s="63"/>
      <c r="B151" s="63"/>
      <c r="C151" s="51" t="str">
        <f>C15</f>
        <v xml:space="preserve">Inserire breve descrizione dell'elemento offerto che compone la miglioria offerta indicando l'unità di misura e l'importo nelle relative colonne </v>
      </c>
      <c r="D151" s="41" t="str">
        <f>D15</f>
        <v>Unità di misura</v>
      </c>
      <c r="E151" s="41" t="str">
        <f>E15</f>
        <v>Quantità</v>
      </c>
      <c r="F151" s="42" t="str">
        <f>F15</f>
        <v>Extra Costo Unitario
in €uro (in cifre)</v>
      </c>
      <c r="G151" s="43" t="str">
        <f>G15</f>
        <v>IMPORTO</v>
      </c>
      <c r="H151" s="60" t="s">
        <v>114</v>
      </c>
    </row>
    <row r="152" spans="1:8" x14ac:dyDescent="0.2">
      <c r="A152" s="63"/>
      <c r="B152" s="63"/>
      <c r="C152" s="12"/>
      <c r="D152" s="13"/>
      <c r="E152" s="13"/>
      <c r="F152" s="14"/>
      <c r="G152" s="39">
        <f t="shared" ref="G152:G155" si="40">F152*E152</f>
        <v>0</v>
      </c>
      <c r="H152" s="47"/>
    </row>
    <row r="153" spans="1:8" x14ac:dyDescent="0.2">
      <c r="A153" s="63"/>
      <c r="B153" s="63"/>
      <c r="C153" s="12"/>
      <c r="D153" s="13"/>
      <c r="E153" s="13"/>
      <c r="F153" s="14"/>
      <c r="G153" s="39">
        <f t="shared" si="40"/>
        <v>0</v>
      </c>
      <c r="H153" s="47"/>
    </row>
    <row r="154" spans="1:8" x14ac:dyDescent="0.2">
      <c r="A154" s="63"/>
      <c r="B154" s="63"/>
      <c r="C154" s="12"/>
      <c r="D154" s="13"/>
      <c r="E154" s="13"/>
      <c r="F154" s="14"/>
      <c r="G154" s="39">
        <f t="shared" si="40"/>
        <v>0</v>
      </c>
      <c r="H154" s="47"/>
    </row>
    <row r="155" spans="1:8" x14ac:dyDescent="0.2">
      <c r="A155" s="63"/>
      <c r="B155" s="63"/>
      <c r="C155" s="12"/>
      <c r="D155" s="13"/>
      <c r="E155" s="13"/>
      <c r="F155" s="14"/>
      <c r="G155" s="39">
        <f t="shared" si="40"/>
        <v>0</v>
      </c>
      <c r="H155" s="47"/>
    </row>
    <row r="156" spans="1:8" x14ac:dyDescent="0.2">
      <c r="A156" s="63" t="s">
        <v>157</v>
      </c>
      <c r="B156" s="64"/>
      <c r="C156" s="79" t="s">
        <v>38</v>
      </c>
      <c r="D156" s="80"/>
      <c r="E156" s="80"/>
      <c r="F156" s="54" t="s">
        <v>160</v>
      </c>
      <c r="G156" s="24">
        <f>SUM(G158:G161)</f>
        <v>0</v>
      </c>
      <c r="H156" s="56"/>
    </row>
    <row r="157" spans="1:8" ht="38.25" x14ac:dyDescent="0.2">
      <c r="A157" s="63"/>
      <c r="B157" s="63"/>
      <c r="C157" s="51" t="str">
        <f>C15</f>
        <v xml:space="preserve">Inserire breve descrizione dell'elemento offerto che compone la miglioria offerta indicando l'unità di misura e l'importo nelle relative colonne </v>
      </c>
      <c r="D157" s="41" t="str">
        <f>D15</f>
        <v>Unità di misura</v>
      </c>
      <c r="E157" s="41" t="str">
        <f>E15</f>
        <v>Quantità</v>
      </c>
      <c r="F157" s="42" t="str">
        <f>F15</f>
        <v>Extra Costo Unitario
in €uro (in cifre)</v>
      </c>
      <c r="G157" s="43" t="str">
        <f>G15</f>
        <v>IMPORTO</v>
      </c>
      <c r="H157" s="60" t="s">
        <v>114</v>
      </c>
    </row>
    <row r="158" spans="1:8" x14ac:dyDescent="0.2">
      <c r="A158" s="63"/>
      <c r="B158" s="63"/>
      <c r="C158" s="12"/>
      <c r="D158" s="13"/>
      <c r="E158" s="13"/>
      <c r="F158" s="14"/>
      <c r="G158" s="39">
        <f t="shared" ref="G158:G161" si="41">F158*E158</f>
        <v>0</v>
      </c>
      <c r="H158" s="47"/>
    </row>
    <row r="159" spans="1:8" x14ac:dyDescent="0.2">
      <c r="A159" s="63"/>
      <c r="B159" s="63"/>
      <c r="C159" s="12"/>
      <c r="D159" s="13"/>
      <c r="E159" s="13"/>
      <c r="F159" s="14"/>
      <c r="G159" s="39">
        <f t="shared" si="41"/>
        <v>0</v>
      </c>
      <c r="H159" s="47"/>
    </row>
    <row r="160" spans="1:8" x14ac:dyDescent="0.2">
      <c r="A160" s="63"/>
      <c r="B160" s="63"/>
      <c r="C160" s="12"/>
      <c r="D160" s="13"/>
      <c r="E160" s="13"/>
      <c r="F160" s="14"/>
      <c r="G160" s="39">
        <f t="shared" si="41"/>
        <v>0</v>
      </c>
      <c r="H160" s="47"/>
    </row>
    <row r="161" spans="1:8" x14ac:dyDescent="0.2">
      <c r="A161" s="63"/>
      <c r="B161" s="63"/>
      <c r="C161" s="12"/>
      <c r="D161" s="13"/>
      <c r="E161" s="13"/>
      <c r="F161" s="14"/>
      <c r="G161" s="39">
        <f t="shared" si="41"/>
        <v>0</v>
      </c>
      <c r="H161" s="47"/>
    </row>
    <row r="163" spans="1:8" ht="39" customHeight="1" x14ac:dyDescent="0.2">
      <c r="A163" s="91" t="s">
        <v>169</v>
      </c>
      <c r="B163" s="92"/>
      <c r="C163" s="92"/>
      <c r="D163" s="92"/>
      <c r="E163" s="92"/>
      <c r="F163" s="93"/>
      <c r="G163" s="40">
        <f>G107+G63+G12</f>
        <v>0</v>
      </c>
    </row>
    <row r="164" spans="1:8" ht="20.25" x14ac:dyDescent="0.3">
      <c r="G164" s="25"/>
    </row>
  </sheetData>
  <sheetProtection algorithmName="SHA-512" hashValue="mR4FjF3lyxjsGvZc1PcGhaSzldc7CYm21vYNoJA0a8bYlcG8ZAhGnz77u3iML56Fn0BySn8ZG3zdNX49uF9J/Q==" saltValue="wylMp8vBDzDzRJt0o0lyHQ==" spinCount="100000" sheet="1" objects="1" scenarios="1"/>
  <mergeCells count="63">
    <mergeCell ref="A163:F163"/>
    <mergeCell ref="H106:H108"/>
    <mergeCell ref="A107:E107"/>
    <mergeCell ref="A12:E12"/>
    <mergeCell ref="A63:E63"/>
    <mergeCell ref="H12:H14"/>
    <mergeCell ref="H26:H27"/>
    <mergeCell ref="C27:E27"/>
    <mergeCell ref="C33:E33"/>
    <mergeCell ref="C20:E20"/>
    <mergeCell ref="C39:E39"/>
    <mergeCell ref="C45:E45"/>
    <mergeCell ref="C51:E51"/>
    <mergeCell ref="C108:E108"/>
    <mergeCell ref="C114:E114"/>
    <mergeCell ref="C120:E120"/>
    <mergeCell ref="C126:E126"/>
    <mergeCell ref="C132:E132"/>
    <mergeCell ref="C14:E14"/>
    <mergeCell ref="A69:F69"/>
    <mergeCell ref="A73:F73"/>
    <mergeCell ref="A77:F77"/>
    <mergeCell ref="A81:F81"/>
    <mergeCell ref="A87:F87"/>
    <mergeCell ref="A126:B131"/>
    <mergeCell ref="A132:B137"/>
    <mergeCell ref="A89:A90"/>
    <mergeCell ref="C13:E13"/>
    <mergeCell ref="C26:E26"/>
    <mergeCell ref="A57:B62"/>
    <mergeCell ref="C57:E57"/>
    <mergeCell ref="A27:B32"/>
    <mergeCell ref="A26:B26"/>
    <mergeCell ref="A144:B149"/>
    <mergeCell ref="A150:B155"/>
    <mergeCell ref="A156:B161"/>
    <mergeCell ref="C138:E138"/>
    <mergeCell ref="C144:E144"/>
    <mergeCell ref="C150:E150"/>
    <mergeCell ref="C156:E156"/>
    <mergeCell ref="A138:B143"/>
    <mergeCell ref="A1:H1"/>
    <mergeCell ref="A2:H2"/>
    <mergeCell ref="A3:H3"/>
    <mergeCell ref="A7:H7"/>
    <mergeCell ref="A8:H8"/>
    <mergeCell ref="A5:H5"/>
    <mergeCell ref="A9:H9"/>
    <mergeCell ref="A10:H10"/>
    <mergeCell ref="A108:B113"/>
    <mergeCell ref="A114:B119"/>
    <mergeCell ref="A120:B125"/>
    <mergeCell ref="A13:B13"/>
    <mergeCell ref="A33:B38"/>
    <mergeCell ref="A39:B44"/>
    <mergeCell ref="A45:B50"/>
    <mergeCell ref="A51:B56"/>
    <mergeCell ref="A14:B19"/>
    <mergeCell ref="A20:B25"/>
    <mergeCell ref="A96:F96"/>
    <mergeCell ref="A99:F99"/>
    <mergeCell ref="A103:F103"/>
    <mergeCell ref="A106:F106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83" fitToHeight="10" orientation="landscape" r:id="rId1"/>
  <headerFooter>
    <oddFooter>&amp;L&amp;"Arial Narrow,Normale"App. 22-25 - MOD. D - QUANTIFICAZIONE ECONOMICA ELEMENTI MIGLIORATIVI OFFERTI&amp;RPagina &amp;P di &amp;N</oddFooter>
  </headerFooter>
  <rowBreaks count="6" manualBreakCount="6">
    <brk id="10" max="7" man="1"/>
    <brk id="38" max="7" man="1"/>
    <brk id="62" max="7" man="1"/>
    <brk id="96" max="7" man="1"/>
    <brk id="125" max="7" man="1"/>
    <brk id="1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Quantificazione</vt:lpstr>
      <vt:lpstr>Quantificazione!Area_stampa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 Longo</dc:creator>
  <cp:lastModifiedBy>Emanuel Longo</cp:lastModifiedBy>
  <cp:lastPrinted>2022-07-04T13:30:30Z</cp:lastPrinted>
  <dcterms:created xsi:type="dcterms:W3CDTF">2022-05-04T13:10:10Z</dcterms:created>
  <dcterms:modified xsi:type="dcterms:W3CDTF">2022-07-06T10:21:50Z</dcterms:modified>
</cp:coreProperties>
</file>